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M\Commun_DAM\1. Procedures\1. Preparation\Moy Gnx\12. Contrôles et nettoyages des sorbonnes de laboratoire\1. Passation\1. Préparation\2. Pieces techniques\Version 3\"/>
    </mc:Choice>
  </mc:AlternateContent>
  <bookViews>
    <workbookView xWindow="0" yWindow="0" windowWidth="25200" windowHeight="11550" tabRatio="709"/>
  </bookViews>
  <sheets>
    <sheet name="Resultats - Pharma E&amp;F" sheetId="19" r:id="rId1"/>
    <sheet name="Liste sorbonnes - Pharma E&amp;F" sheetId="18" state="hidden" r:id="rId2"/>
  </sheets>
  <externalReferences>
    <externalReference r:id="rId3"/>
    <externalReference r:id="rId4"/>
  </externalReferences>
  <definedNames>
    <definedName name="_xlnm._FilterDatabase" localSheetId="1" hidden="1">'Liste sorbonnes - Pharma E&amp;F'!$A$1:$J$5</definedName>
    <definedName name="_xlnm._FilterDatabase" localSheetId="0" hidden="1">'Resultats - Pharma E&amp;F'!$A$4:$BE$8</definedName>
    <definedName name="Alarme">[1]Travail!$F$2:$F$5</definedName>
    <definedName name="Confin">[1]Travail!$K$2:$K$5</definedName>
    <definedName name="Conformité">[1]Travail!$L$2:$L$9</definedName>
    <definedName name="Etage" localSheetId="0">[2]Travail!$C$2:$C$20</definedName>
    <definedName name="Etage">[1]Travail!$B$2:$B$20</definedName>
    <definedName name="Etat">[1]Travail!$E$2:$E$5</definedName>
    <definedName name="Fumigène">[1]Travail!$J$2:$J$5</definedName>
    <definedName name="_xlnm.Print_Titles" localSheetId="1">'Liste sorbonnes - Pharma E&amp;F'!$1:$1</definedName>
    <definedName name="_xlnm.Print_Titles" localSheetId="0">'Resultats - Pharma E&amp;F'!$A:$G,'Resultats - Pharma E&amp;F'!$1:$4</definedName>
    <definedName name="IntExt">[1]Travail!$G$2:$G$4</definedName>
    <definedName name="Modèle">[1]Travail!$C$2:$C$3</definedName>
    <definedName name="Norme">[1]Travail!$D$2:$D$4</definedName>
    <definedName name="Opérateur">[1]Travail!$H$2:$H$6</definedName>
    <definedName name="Vair">[1]Travail!$I$2:$I$8</definedName>
    <definedName name="_xlnm.Print_Area" localSheetId="1">'Liste sorbonnes - Pharma E&amp;F'!$A$1:$J$5</definedName>
    <definedName name="_xlnm.Print_Area" localSheetId="0">'Resultats - Pharma E&amp;F'!$A$1:$BE$8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9" l="1"/>
  <c r="B5" i="19"/>
  <c r="C5" i="19"/>
  <c r="D5" i="19"/>
  <c r="E5" i="19"/>
  <c r="AF5" i="19"/>
  <c r="AI5" i="19"/>
  <c r="AK5" i="19" s="1"/>
  <c r="A6" i="19"/>
  <c r="B6" i="19"/>
  <c r="C6" i="19"/>
  <c r="D6" i="19"/>
  <c r="E6" i="19"/>
  <c r="AF6" i="19"/>
  <c r="AI6" i="19"/>
  <c r="AK6" i="19" s="1"/>
  <c r="A7" i="19"/>
  <c r="B7" i="19"/>
  <c r="C7" i="19"/>
  <c r="D7" i="19"/>
  <c r="E7" i="19"/>
  <c r="AF7" i="19"/>
  <c r="AI7" i="19"/>
  <c r="AK7" i="19" s="1"/>
  <c r="A8" i="19"/>
  <c r="B8" i="19"/>
  <c r="C8" i="19"/>
  <c r="D8" i="19"/>
  <c r="E8" i="19"/>
  <c r="AF8" i="19"/>
  <c r="AI8" i="19"/>
  <c r="AK8" i="19" s="1"/>
  <c r="H2" i="18"/>
  <c r="F5" i="19" s="1"/>
  <c r="G5" i="19" s="1"/>
  <c r="H3" i="18"/>
  <c r="F6" i="19" s="1"/>
  <c r="G6" i="19" s="1"/>
  <c r="H4" i="18"/>
  <c r="F7" i="19" s="1"/>
  <c r="G7" i="19" s="1"/>
  <c r="H5" i="18"/>
  <c r="G8" i="19" s="1"/>
  <c r="I8" i="18"/>
  <c r="I11" i="18"/>
  <c r="Y5" i="19" l="1"/>
  <c r="AM5" i="19"/>
  <c r="W5" i="19"/>
  <c r="W7" i="19"/>
  <c r="Y7" i="19"/>
  <c r="AX7" i="19"/>
  <c r="I10" i="18"/>
  <c r="I9" i="18"/>
  <c r="AE6" i="19"/>
  <c r="AV6" i="19"/>
  <c r="AL6" i="19"/>
  <c r="W6" i="19"/>
  <c r="AN6" i="19"/>
  <c r="BB6" i="19" s="1"/>
  <c r="Z6" i="19"/>
  <c r="AQ6" i="19"/>
  <c r="AA6" i="19"/>
  <c r="AR6" i="19"/>
  <c r="AC6" i="19"/>
  <c r="AT6" i="19"/>
  <c r="AY6" i="19"/>
  <c r="AW7" i="19"/>
  <c r="AD8" i="19"/>
  <c r="AM8" i="19"/>
  <c r="AU8" i="19"/>
  <c r="AL8" i="19"/>
  <c r="W8" i="19"/>
  <c r="AE8" i="19"/>
  <c r="AN8" i="19"/>
  <c r="AV8" i="19"/>
  <c r="AT8" i="19"/>
  <c r="X8" i="19"/>
  <c r="AO8" i="19"/>
  <c r="AW8" i="19"/>
  <c r="Z8" i="19"/>
  <c r="Y8" i="19"/>
  <c r="AG8" i="19"/>
  <c r="AH8" i="19" s="1"/>
  <c r="AP8" i="19"/>
  <c r="AX8" i="19"/>
  <c r="AQ8" i="19"/>
  <c r="AR8" i="19"/>
  <c r="AY8" i="19"/>
  <c r="AC8" i="19"/>
  <c r="AA8" i="19"/>
  <c r="AB8" i="19"/>
  <c r="AS8" i="19"/>
  <c r="X7" i="19"/>
  <c r="Z7" i="19"/>
  <c r="AQ7" i="19"/>
  <c r="AY7" i="19"/>
  <c r="AA7" i="19"/>
  <c r="AR7" i="19"/>
  <c r="AB7" i="19"/>
  <c r="AS7" i="19"/>
  <c r="AC7" i="19"/>
  <c r="AL7" i="19"/>
  <c r="AT7" i="19"/>
  <c r="AD7" i="19"/>
  <c r="AM7" i="19"/>
  <c r="AU7" i="19"/>
  <c r="AE7" i="19"/>
  <c r="AN7" i="19"/>
  <c r="AV7" i="19"/>
  <c r="AP7" i="19"/>
  <c r="AO7" i="19"/>
  <c r="AG7" i="19"/>
  <c r="AH7" i="19" s="1"/>
  <c r="AO5" i="19"/>
  <c r="X5" i="19"/>
  <c r="AP5" i="19"/>
  <c r="AX5" i="19"/>
  <c r="Z5" i="19"/>
  <c r="AR5" i="19"/>
  <c r="AA5" i="19"/>
  <c r="AS5" i="19"/>
  <c r="AB5" i="19"/>
  <c r="AL5" i="19"/>
  <c r="AT5" i="19"/>
  <c r="AD5" i="19"/>
  <c r="AN5" i="19"/>
  <c r="AV5" i="19"/>
  <c r="AY5" i="19"/>
  <c r="AG5" i="19"/>
  <c r="AW5" i="19"/>
  <c r="AD6" i="19"/>
  <c r="AM6" i="19"/>
  <c r="AU6" i="19"/>
  <c r="X6" i="19"/>
  <c r="AO6" i="19"/>
  <c r="AW6" i="19"/>
  <c r="Y6" i="19"/>
  <c r="AG6" i="19"/>
  <c r="AH6" i="19" s="1"/>
  <c r="AP6" i="19"/>
  <c r="AX6" i="19"/>
  <c r="AB6" i="19"/>
  <c r="AS6" i="19"/>
  <c r="AU5" i="19"/>
  <c r="AE5" i="19"/>
  <c r="AQ5" i="19"/>
  <c r="AC5" i="19"/>
  <c r="I12" i="18" l="1"/>
  <c r="BA6" i="19"/>
  <c r="BC6" i="19"/>
  <c r="AZ6" i="19"/>
  <c r="BC8" i="19"/>
  <c r="AZ8" i="19"/>
  <c r="BA8" i="19"/>
  <c r="BB8" i="19"/>
  <c r="AZ5" i="19"/>
  <c r="BA5" i="19"/>
  <c r="BB5" i="19"/>
  <c r="BC5" i="19"/>
  <c r="AZ7" i="19"/>
  <c r="BA7" i="19"/>
  <c r="BB7" i="19"/>
  <c r="BC7" i="19"/>
</calcChain>
</file>

<file path=xl/sharedStrings.xml><?xml version="1.0" encoding="utf-8"?>
<sst xmlns="http://schemas.openxmlformats.org/spreadsheetml/2006/main" count="105" uniqueCount="81">
  <si>
    <t>Bâtiment</t>
  </si>
  <si>
    <t>Unité de Recherche</t>
  </si>
  <si>
    <t>Etage</t>
  </si>
  <si>
    <t>Pièce</t>
  </si>
  <si>
    <t>N°
sorbonne</t>
  </si>
  <si>
    <t>Norme de référence</t>
  </si>
  <si>
    <t>Type de contrôle</t>
  </si>
  <si>
    <t>Date du
contrôle</t>
  </si>
  <si>
    <t>Remarques</t>
  </si>
  <si>
    <t>XP-X 15-203</t>
  </si>
  <si>
    <t>NF EN 14175</t>
  </si>
  <si>
    <t>Contrôle n°1</t>
  </si>
  <si>
    <t>Contrôle n°2</t>
  </si>
  <si>
    <t>Contrôle n°3</t>
  </si>
  <si>
    <t>Contrôle n°4</t>
  </si>
  <si>
    <t>Contrôles des sorbonnes de laboratoire de l'Université de Strasbourg</t>
  </si>
  <si>
    <t>Type de
contrôle</t>
  </si>
  <si>
    <t>Conclusions de
l’examen visuel</t>
  </si>
  <si>
    <t>Largeur de l'ouverture de travail (en m)</t>
  </si>
  <si>
    <t>Hauteur d'ouverture de la vitre mobile
(en m)</t>
  </si>
  <si>
    <t>Présence et état des systèmes d'alarmes</t>
  </si>
  <si>
    <t>Vitesse d'air (en m/s) sur les points de mesures</t>
  </si>
  <si>
    <r>
      <t>Débit d'air extrait
(en m</t>
    </r>
    <r>
      <rPr>
        <b/>
        <vertAlign val="super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>/h)</t>
    </r>
  </si>
  <si>
    <t>Essai fumigène</t>
  </si>
  <si>
    <t>Remarques et observations</t>
  </si>
  <si>
    <t>Conformité pour l'ensemble des tests réalisés</t>
  </si>
  <si>
    <t>Alarme de dépassement de butée</t>
  </si>
  <si>
    <t>Alarme de débit</t>
  </si>
  <si>
    <t>Point n°1</t>
  </si>
  <si>
    <t>Point n°2</t>
  </si>
  <si>
    <t>Point n°3</t>
  </si>
  <si>
    <t>Point n°4</t>
  </si>
  <si>
    <t>Point n°5</t>
  </si>
  <si>
    <t>Point n°6</t>
  </si>
  <si>
    <t>Point n°7</t>
  </si>
  <si>
    <t>Point n°8</t>
  </si>
  <si>
    <t>Point n°9</t>
  </si>
  <si>
    <t>Point n°10</t>
  </si>
  <si>
    <t>Point n°11</t>
  </si>
  <si>
    <t>Point n°12</t>
  </si>
  <si>
    <t>Point n°13</t>
  </si>
  <si>
    <t>Point n°14</t>
  </si>
  <si>
    <t>Point n°15</t>
  </si>
  <si>
    <t>Point n°16</t>
  </si>
  <si>
    <t>Point n°17</t>
  </si>
  <si>
    <t>Point n°18</t>
  </si>
  <si>
    <t>Vitesse minimale
(en m/s)</t>
  </si>
  <si>
    <t>Vitesse moyenne médiane
(en m/s)</t>
  </si>
  <si>
    <t>Vitesse moyenne médiane de référence</t>
  </si>
  <si>
    <t>Vitesse moyenne
(en m/s)</t>
  </si>
  <si>
    <t>Conclusion</t>
  </si>
  <si>
    <t>Observations
(fuites, zones mortes,…)</t>
  </si>
  <si>
    <t>01</t>
  </si>
  <si>
    <t>00</t>
  </si>
  <si>
    <t>Faculté de Pharmacie - Aile E (024001)</t>
  </si>
  <si>
    <t>F 314-05</t>
  </si>
  <si>
    <t>0240BF0338</t>
  </si>
  <si>
    <t>F 314</t>
  </si>
  <si>
    <t>03</t>
  </si>
  <si>
    <t>UMR 7199 - CAMB - Laboratoire de Conception et d’Application de Molécules Bioactives</t>
  </si>
  <si>
    <t>Faculté de Pharmacie - Aile F (024001)</t>
  </si>
  <si>
    <t>UMR 7200 - LIT - Laboratoire d'innovation thérapeutique</t>
  </si>
  <si>
    <t>Bas débit</t>
  </si>
  <si>
    <t>E 308</t>
  </si>
  <si>
    <t>E 308-03 / E 308 S9</t>
  </si>
  <si>
    <t>0240BE0302</t>
  </si>
  <si>
    <t>E 103</t>
  </si>
  <si>
    <t>E 103-01</t>
  </si>
  <si>
    <t>0240BE0101</t>
  </si>
  <si>
    <t>E 008</t>
  </si>
  <si>
    <t>UMR 7021 - LBP - Laboratoire de Bioimagerie et Pathologies</t>
  </si>
  <si>
    <t>E 008-02</t>
  </si>
  <si>
    <t>0240BE0002</t>
  </si>
  <si>
    <t>Ancien n° sorbonne</t>
  </si>
  <si>
    <t>Vitesse d'air ambiant
(en m/s)</t>
  </si>
  <si>
    <t>Concentration SF6 moyenne
(en ppm)</t>
  </si>
  <si>
    <t>Concentration SF6 maximale
(en ppm)</t>
  </si>
  <si>
    <t>Concentration de SF6 (en ppm) sur les points de mesures</t>
  </si>
  <si>
    <t>Ancien N° sorbonne</t>
  </si>
  <si>
    <t>Exemple de trame pour le résumé des résultats</t>
  </si>
  <si>
    <t>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</si>
</sst>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7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38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20" xfId="1" applyFont="1" applyFill="1" applyBorder="1" applyAlignment="1" applyProtection="1">
      <alignment horizontal="center" vertical="center" wrapText="1"/>
    </xf>
    <xf numFmtId="0" fontId="10" fillId="0" borderId="21" xfId="1" applyFont="1" applyFill="1" applyBorder="1" applyAlignment="1" applyProtection="1">
      <alignment horizontal="center" vertical="center" wrapText="1"/>
    </xf>
    <xf numFmtId="0" fontId="10" fillId="0" borderId="46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3" borderId="14" xfId="1" applyFont="1" applyFill="1" applyBorder="1" applyAlignment="1" applyProtection="1">
      <alignment horizontal="center" vertical="center" wrapText="1"/>
    </xf>
    <xf numFmtId="0" fontId="10" fillId="0" borderId="48" xfId="1" applyFont="1" applyFill="1" applyBorder="1" applyAlignment="1" applyProtection="1">
      <alignment horizontal="center" vertical="center" wrapText="1"/>
    </xf>
    <xf numFmtId="0" fontId="10" fillId="0" borderId="49" xfId="1" applyFont="1" applyFill="1" applyBorder="1" applyAlignment="1" applyProtection="1">
      <alignment horizontal="center" vertical="center" wrapText="1"/>
    </xf>
    <xf numFmtId="0" fontId="3" fillId="0" borderId="51" xfId="1" applyBorder="1" applyAlignment="1" applyProtection="1">
      <alignment horizontal="center" vertical="center" wrapText="1"/>
    </xf>
    <xf numFmtId="0" fontId="3" fillId="0" borderId="52" xfId="1" applyBorder="1" applyAlignment="1" applyProtection="1">
      <alignment horizontal="center" vertical="center" wrapText="1"/>
    </xf>
    <xf numFmtId="0" fontId="3" fillId="0" borderId="52" xfId="1" applyFill="1" applyBorder="1" applyAlignment="1" applyProtection="1">
      <alignment horizontal="center" vertical="center" wrapText="1"/>
    </xf>
    <xf numFmtId="0" fontId="3" fillId="0" borderId="53" xfId="1" applyFill="1" applyBorder="1" applyAlignment="1" applyProtection="1">
      <alignment horizontal="center" vertical="center" wrapText="1"/>
    </xf>
    <xf numFmtId="0" fontId="3" fillId="0" borderId="54" xfId="1" applyFill="1" applyBorder="1" applyAlignment="1" applyProtection="1">
      <alignment horizontal="center" vertical="center" wrapText="1"/>
      <protection hidden="1"/>
    </xf>
    <xf numFmtId="14" fontId="3" fillId="0" borderId="55" xfId="1" applyNumberFormat="1" applyFill="1" applyBorder="1" applyAlignment="1" applyProtection="1">
      <alignment horizontal="center" vertical="center" shrinkToFit="1"/>
      <protection locked="0"/>
    </xf>
    <xf numFmtId="49" fontId="3" fillId="0" borderId="55" xfId="1" applyNumberFormat="1" applyFill="1" applyBorder="1" applyAlignment="1" applyProtection="1">
      <alignment horizontal="center" vertical="center" wrapText="1" shrinkToFit="1"/>
      <protection locked="0"/>
    </xf>
    <xf numFmtId="2" fontId="3" fillId="0" borderId="56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57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54" xfId="1" applyNumberFormat="1" applyFill="1" applyBorder="1" applyAlignment="1" applyProtection="1">
      <alignment horizontal="center" vertical="center" wrapText="1" shrinkToFit="1"/>
      <protection locked="0"/>
    </xf>
    <xf numFmtId="2" fontId="11" fillId="0" borderId="57" xfId="1" applyNumberFormat="1" applyFont="1" applyFill="1" applyBorder="1" applyAlignment="1" applyProtection="1">
      <alignment horizontal="center" vertical="center" wrapText="1"/>
      <protection locked="0"/>
    </xf>
    <xf numFmtId="2" fontId="11" fillId="0" borderId="52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57" xfId="1" applyNumberFormat="1" applyFill="1" applyBorder="1" applyAlignment="1" applyProtection="1">
      <alignment horizontal="center" vertical="center"/>
      <protection locked="0"/>
    </xf>
    <xf numFmtId="2" fontId="3" fillId="0" borderId="52" xfId="1" applyNumberFormat="1" applyFill="1" applyBorder="1" applyAlignment="1" applyProtection="1">
      <alignment horizontal="center" vertical="center"/>
      <protection locked="0"/>
    </xf>
    <xf numFmtId="2" fontId="3" fillId="3" borderId="52" xfId="1" applyNumberFormat="1" applyFill="1" applyBorder="1" applyAlignment="1" applyProtection="1">
      <alignment horizontal="center" vertical="center"/>
    </xf>
    <xf numFmtId="0" fontId="3" fillId="0" borderId="54" xfId="1" applyFill="1" applyBorder="1" applyAlignment="1" applyProtection="1">
      <alignment horizontal="center" vertical="center" wrapText="1"/>
      <protection locked="0"/>
    </xf>
    <xf numFmtId="3" fontId="3" fillId="0" borderId="55" xfId="1" applyNumberFormat="1" applyFill="1" applyBorder="1" applyAlignment="1" applyProtection="1">
      <alignment horizontal="center" vertical="center"/>
      <protection locked="0"/>
    </xf>
    <xf numFmtId="0" fontId="3" fillId="0" borderId="57" xfId="1" applyNumberFormat="1" applyFill="1" applyBorder="1" applyAlignment="1" applyProtection="1">
      <alignment vertical="center" wrapText="1"/>
      <protection locked="0"/>
    </xf>
    <xf numFmtId="49" fontId="3" fillId="0" borderId="55" xfId="1" applyNumberFormat="1" applyFill="1" applyBorder="1" applyAlignment="1" applyProtection="1">
      <alignment horizontal="center" vertical="center" wrapText="1"/>
      <protection locked="0"/>
    </xf>
    <xf numFmtId="0" fontId="12" fillId="0" borderId="58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59" xfId="1" applyBorder="1" applyAlignment="1" applyProtection="1">
      <alignment horizontal="center" vertical="center" wrapText="1"/>
    </xf>
    <xf numFmtId="0" fontId="3" fillId="0" borderId="60" xfId="1" applyBorder="1" applyAlignment="1" applyProtection="1">
      <alignment horizontal="center" vertical="center" wrapText="1"/>
    </xf>
    <xf numFmtId="0" fontId="3" fillId="0" borderId="60" xfId="1" applyFill="1" applyBorder="1" applyAlignment="1" applyProtection="1">
      <alignment horizontal="center" vertical="center" wrapText="1"/>
    </xf>
    <xf numFmtId="0" fontId="3" fillId="0" borderId="61" xfId="1" applyFill="1" applyBorder="1" applyAlignment="1" applyProtection="1">
      <alignment horizontal="center" vertical="center" wrapText="1"/>
    </xf>
    <xf numFmtId="0" fontId="3" fillId="0" borderId="62" xfId="1" applyFill="1" applyBorder="1" applyAlignment="1" applyProtection="1">
      <alignment horizontal="center" vertical="center" wrapText="1"/>
      <protection hidden="1"/>
    </xf>
    <xf numFmtId="14" fontId="3" fillId="0" borderId="63" xfId="1" applyNumberFormat="1" applyFill="1" applyBorder="1" applyAlignment="1" applyProtection="1">
      <alignment horizontal="center" vertical="center" shrinkToFit="1"/>
      <protection locked="0"/>
    </xf>
    <xf numFmtId="49" fontId="3" fillId="0" borderId="63" xfId="1" applyNumberFormat="1" applyFill="1" applyBorder="1" applyAlignment="1" applyProtection="1">
      <alignment horizontal="center" vertical="center" wrapText="1" shrinkToFit="1"/>
      <protection locked="0"/>
    </xf>
    <xf numFmtId="2" fontId="3" fillId="0" borderId="64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65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62" xfId="1" applyNumberFormat="1" applyFill="1" applyBorder="1" applyAlignment="1" applyProtection="1">
      <alignment horizontal="center" vertical="center" wrapText="1" shrinkToFit="1"/>
      <protection locked="0"/>
    </xf>
    <xf numFmtId="2" fontId="11" fillId="0" borderId="65" xfId="1" applyNumberFormat="1" applyFont="1" applyFill="1" applyBorder="1" applyAlignment="1" applyProtection="1">
      <alignment horizontal="center" vertical="center" wrapText="1"/>
      <protection locked="0"/>
    </xf>
    <xf numFmtId="2" fontId="11" fillId="0" borderId="60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65" xfId="1" applyNumberFormat="1" applyFill="1" applyBorder="1" applyAlignment="1" applyProtection="1">
      <alignment horizontal="center" vertical="center"/>
      <protection locked="0"/>
    </xf>
    <xf numFmtId="2" fontId="3" fillId="0" borderId="60" xfId="1" applyNumberFormat="1" applyFill="1" applyBorder="1" applyAlignment="1" applyProtection="1">
      <alignment horizontal="center" vertical="center"/>
      <protection locked="0"/>
    </xf>
    <xf numFmtId="2" fontId="3" fillId="3" borderId="60" xfId="1" applyNumberFormat="1" applyFill="1" applyBorder="1" applyAlignment="1" applyProtection="1">
      <alignment horizontal="center" vertical="center"/>
    </xf>
    <xf numFmtId="0" fontId="3" fillId="0" borderId="62" xfId="1" applyFill="1" applyBorder="1" applyAlignment="1" applyProtection="1">
      <alignment horizontal="center" vertical="center" wrapText="1"/>
      <protection locked="0"/>
    </xf>
    <xf numFmtId="3" fontId="3" fillId="0" borderId="63" xfId="1" applyNumberFormat="1" applyFill="1" applyBorder="1" applyAlignment="1" applyProtection="1">
      <alignment horizontal="center" vertical="center"/>
      <protection locked="0"/>
    </xf>
    <xf numFmtId="0" fontId="3" fillId="0" borderId="65" xfId="1" applyNumberFormat="1" applyFill="1" applyBorder="1" applyAlignment="1" applyProtection="1">
      <alignment vertical="center" wrapText="1"/>
      <protection locked="0"/>
    </xf>
    <xf numFmtId="49" fontId="3" fillId="0" borderId="63" xfId="1" applyNumberFormat="1" applyFill="1" applyBorder="1" applyAlignment="1" applyProtection="1">
      <alignment horizontal="center" vertical="center" wrapText="1"/>
      <protection locked="0"/>
    </xf>
    <xf numFmtId="0" fontId="12" fillId="0" borderId="66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2" fillId="4" borderId="20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15" xfId="0" applyBorder="1" applyAlignment="1" applyProtection="1">
      <alignment horizontal="left" vertical="center" wrapText="1"/>
      <protection locked="0"/>
    </xf>
    <xf numFmtId="14" fontId="13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4" fillId="0" borderId="11" xfId="0" applyNumberFormat="1" applyFont="1" applyBorder="1" applyAlignment="1" applyProtection="1">
      <alignment horizontal="center" vertical="center" wrapText="1"/>
      <protection locked="0"/>
    </xf>
    <xf numFmtId="14" fontId="15" fillId="0" borderId="11" xfId="0" applyNumberFormat="1" applyFont="1" applyBorder="1" applyAlignment="1" applyProtection="1">
      <alignment horizontal="center" vertical="center" wrapText="1"/>
      <protection locked="0"/>
    </xf>
    <xf numFmtId="14" fontId="15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0" xfId="1" applyAlignment="1" applyProtection="1">
      <alignment vertical="center"/>
    </xf>
    <xf numFmtId="0" fontId="3" fillId="0" borderId="0" xfId="1" applyFill="1" applyAlignment="1" applyProtection="1">
      <alignment vertical="center"/>
    </xf>
    <xf numFmtId="0" fontId="12" fillId="0" borderId="67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68" xfId="1" applyNumberFormat="1" applyFill="1" applyBorder="1" applyAlignment="1" applyProtection="1">
      <alignment horizontal="center" vertical="center" wrapText="1"/>
      <protection locked="0"/>
    </xf>
    <xf numFmtId="0" fontId="3" fillId="0" borderId="69" xfId="1" applyFill="1" applyBorder="1" applyAlignment="1" applyProtection="1">
      <alignment horizontal="center" vertical="center" wrapText="1"/>
      <protection locked="0"/>
    </xf>
    <xf numFmtId="2" fontId="3" fillId="0" borderId="70" xfId="1" applyNumberFormat="1" applyFill="1" applyBorder="1" applyAlignment="1" applyProtection="1">
      <alignment horizontal="center" vertical="center"/>
      <protection locked="0"/>
    </xf>
    <xf numFmtId="2" fontId="3" fillId="0" borderId="71" xfId="1" applyNumberFormat="1" applyFill="1" applyBorder="1" applyAlignment="1" applyProtection="1">
      <alignment horizontal="center" vertical="center"/>
      <protection locked="0"/>
    </xf>
    <xf numFmtId="2" fontId="3" fillId="0" borderId="72" xfId="1" applyNumberFormat="1" applyFill="1" applyBorder="1" applyAlignment="1" applyProtection="1">
      <alignment horizontal="center" vertical="center"/>
      <protection locked="0"/>
    </xf>
    <xf numFmtId="2" fontId="11" fillId="0" borderId="71" xfId="1" applyNumberFormat="1" applyFont="1" applyFill="1" applyBorder="1" applyAlignment="1" applyProtection="1">
      <alignment horizontal="center" vertical="center" wrapText="1"/>
      <protection locked="0"/>
    </xf>
    <xf numFmtId="2" fontId="11" fillId="0" borderId="7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72" xfId="1" applyNumberFormat="1" applyFill="1" applyBorder="1" applyAlignment="1" applyProtection="1">
      <alignment vertical="center" wrapText="1"/>
      <protection locked="0"/>
    </xf>
    <xf numFmtId="3" fontId="3" fillId="0" borderId="68" xfId="1" applyNumberFormat="1" applyFill="1" applyBorder="1" applyAlignment="1" applyProtection="1">
      <alignment horizontal="center" vertical="center"/>
      <protection locked="0"/>
    </xf>
    <xf numFmtId="2" fontId="3" fillId="3" borderId="71" xfId="1" applyNumberFormat="1" applyFill="1" applyBorder="1" applyAlignment="1" applyProtection="1">
      <alignment horizontal="center" vertical="center"/>
    </xf>
    <xf numFmtId="49" fontId="3" fillId="0" borderId="69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72" xfId="1" applyNumberFormat="1" applyFill="1" applyBorder="1" applyAlignment="1" applyProtection="1">
      <alignment horizontal="center" vertical="center" wrapText="1" shrinkToFit="1"/>
      <protection locked="0"/>
    </xf>
    <xf numFmtId="2" fontId="3" fillId="0" borderId="73" xfId="1" applyNumberFormat="1" applyFill="1" applyBorder="1" applyAlignment="1" applyProtection="1">
      <alignment horizontal="center" vertical="center" wrapText="1" shrinkToFit="1"/>
      <protection locked="0"/>
    </xf>
    <xf numFmtId="49" fontId="3" fillId="0" borderId="68" xfId="1" applyNumberFormat="1" applyFill="1" applyBorder="1" applyAlignment="1" applyProtection="1">
      <alignment horizontal="center" vertical="center" wrapText="1" shrinkToFit="1"/>
      <protection locked="0"/>
    </xf>
    <xf numFmtId="14" fontId="3" fillId="0" borderId="68" xfId="1" applyNumberFormat="1" applyFill="1" applyBorder="1" applyAlignment="1" applyProtection="1">
      <alignment horizontal="center" vertical="center" shrinkToFit="1"/>
      <protection locked="0"/>
    </xf>
    <xf numFmtId="0" fontId="3" fillId="0" borderId="69" xfId="1" applyFill="1" applyBorder="1" applyAlignment="1" applyProtection="1">
      <alignment horizontal="center" vertical="center" wrapText="1"/>
      <protection hidden="1"/>
    </xf>
    <xf numFmtId="0" fontId="3" fillId="0" borderId="70" xfId="1" applyFill="1" applyBorder="1" applyAlignment="1" applyProtection="1">
      <alignment horizontal="center" vertical="center" wrapText="1"/>
    </xf>
    <xf numFmtId="0" fontId="3" fillId="0" borderId="71" xfId="1" applyFill="1" applyBorder="1" applyAlignment="1" applyProtection="1">
      <alignment horizontal="center" vertical="center" wrapText="1"/>
    </xf>
    <xf numFmtId="0" fontId="3" fillId="0" borderId="71" xfId="1" applyBorder="1" applyAlignment="1" applyProtection="1">
      <alignment horizontal="center" vertical="center" wrapText="1"/>
    </xf>
    <xf numFmtId="0" fontId="3" fillId="0" borderId="74" xfId="1" applyBorder="1" applyAlignment="1" applyProtection="1">
      <alignment horizontal="center" vertical="center" wrapText="1"/>
    </xf>
    <xf numFmtId="2" fontId="3" fillId="0" borderId="61" xfId="1" applyNumberFormat="1" applyFill="1" applyBorder="1" applyAlignment="1" applyProtection="1">
      <alignment horizontal="center" vertical="center"/>
      <protection locked="0"/>
    </xf>
    <xf numFmtId="2" fontId="3" fillId="0" borderId="53" xfId="1" applyNumberForma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75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5" xfId="1" applyFont="1" applyFill="1" applyBorder="1" applyAlignment="1" applyProtection="1">
      <alignment horizontal="center" vertical="center" wrapText="1"/>
    </xf>
    <xf numFmtId="0" fontId="4" fillId="0" borderId="22" xfId="1" applyFont="1" applyBorder="1" applyAlignment="1" applyProtection="1">
      <alignment horizontal="center" vertical="center"/>
    </xf>
    <xf numFmtId="0" fontId="4" fillId="0" borderId="23" xfId="1" applyFont="1" applyBorder="1" applyAlignment="1" applyProtection="1">
      <alignment horizontal="center" vertical="center"/>
    </xf>
    <xf numFmtId="0" fontId="4" fillId="0" borderId="24" xfId="1" applyFont="1" applyBorder="1" applyAlignment="1" applyProtection="1">
      <alignment horizontal="center" vertical="center"/>
    </xf>
    <xf numFmtId="0" fontId="5" fillId="0" borderId="25" xfId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7" xfId="1" applyFont="1" applyBorder="1" applyAlignment="1" applyProtection="1">
      <alignment horizontal="center" vertical="center"/>
    </xf>
    <xf numFmtId="0" fontId="6" fillId="0" borderId="28" xfId="1" applyFont="1" applyBorder="1" applyAlignment="1" applyProtection="1">
      <alignment horizontal="center" vertical="center" wrapText="1"/>
    </xf>
    <xf numFmtId="0" fontId="6" fillId="0" borderId="39" xfId="1" applyFont="1" applyBorder="1" applyAlignment="1" applyProtection="1">
      <alignment horizontal="center" vertical="center" wrapText="1"/>
    </xf>
    <xf numFmtId="0" fontId="6" fillId="0" borderId="29" xfId="1" applyFont="1" applyFill="1" applyBorder="1" applyAlignment="1" applyProtection="1">
      <alignment horizontal="center" vertical="center" wrapText="1"/>
    </xf>
    <xf numFmtId="0" fontId="6" fillId="0" borderId="40" xfId="1" applyFont="1" applyFill="1" applyBorder="1" applyAlignment="1" applyProtection="1">
      <alignment horizontal="center" vertical="center" wrapText="1"/>
    </xf>
    <xf numFmtId="0" fontId="6" fillId="0" borderId="29" xfId="1" applyFont="1" applyBorder="1" applyAlignment="1" applyProtection="1">
      <alignment horizontal="center" vertical="center" wrapText="1"/>
    </xf>
    <xf numFmtId="0" fontId="6" fillId="0" borderId="40" xfId="1" applyFont="1" applyBorder="1" applyAlignment="1" applyProtection="1">
      <alignment horizontal="center" vertical="center" wrapText="1"/>
    </xf>
    <xf numFmtId="0" fontId="6" fillId="0" borderId="30" xfId="1" applyFont="1" applyFill="1" applyBorder="1" applyAlignment="1" applyProtection="1">
      <alignment horizontal="center" vertical="center" wrapText="1"/>
    </xf>
    <xf numFmtId="0" fontId="6" fillId="0" borderId="24" xfId="1" applyFont="1" applyFill="1" applyBorder="1" applyAlignment="1" applyProtection="1">
      <alignment horizontal="center" vertical="center" wrapText="1"/>
    </xf>
    <xf numFmtId="0" fontId="6" fillId="0" borderId="41" xfId="1" applyFont="1" applyFill="1" applyBorder="1" applyAlignment="1" applyProtection="1">
      <alignment horizontal="center" vertical="center" wrapText="1"/>
    </xf>
    <xf numFmtId="0" fontId="6" fillId="0" borderId="42" xfId="1" applyFont="1" applyFill="1" applyBorder="1" applyAlignment="1" applyProtection="1">
      <alignment horizontal="center" vertical="center" wrapText="1"/>
    </xf>
    <xf numFmtId="0" fontId="6" fillId="0" borderId="31" xfId="1" applyFont="1" applyFill="1" applyBorder="1" applyAlignment="1" applyProtection="1">
      <alignment horizontal="center" vertical="center" wrapText="1"/>
    </xf>
    <xf numFmtId="0" fontId="6" fillId="0" borderId="43" xfId="1" applyFont="1" applyFill="1" applyBorder="1" applyAlignment="1" applyProtection="1">
      <alignment horizontal="center" vertical="center" wrapText="1"/>
    </xf>
    <xf numFmtId="0" fontId="6" fillId="0" borderId="32" xfId="1" applyFont="1" applyFill="1" applyBorder="1" applyAlignment="1" applyProtection="1">
      <alignment horizontal="center" vertical="center" wrapText="1"/>
    </xf>
    <xf numFmtId="0" fontId="6" fillId="0" borderId="44" xfId="1" applyFont="1" applyFill="1" applyBorder="1" applyAlignment="1" applyProtection="1">
      <alignment horizontal="center" vertical="center" wrapText="1"/>
    </xf>
    <xf numFmtId="0" fontId="7" fillId="0" borderId="32" xfId="1" applyFont="1" applyBorder="1" applyAlignment="1" applyProtection="1">
      <alignment horizontal="center" vertical="center"/>
    </xf>
    <xf numFmtId="0" fontId="7" fillId="0" borderId="23" xfId="1" applyFont="1" applyBorder="1" applyAlignment="1" applyProtection="1">
      <alignment horizontal="center" vertical="center"/>
    </xf>
    <xf numFmtId="0" fontId="7" fillId="0" borderId="36" xfId="1" applyFont="1" applyBorder="1" applyAlignment="1" applyProtection="1">
      <alignment horizontal="center" vertical="center"/>
    </xf>
    <xf numFmtId="0" fontId="9" fillId="0" borderId="38" xfId="1" applyFont="1" applyFill="1" applyBorder="1" applyAlignment="1" applyProtection="1">
      <alignment horizontal="center" vertical="center" wrapText="1"/>
    </xf>
    <xf numFmtId="0" fontId="9" fillId="0" borderId="50" xfId="1" applyFont="1" applyFill="1" applyBorder="1" applyAlignment="1" applyProtection="1">
      <alignment horizontal="center" vertical="center" wrapText="1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45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6" fillId="0" borderId="47" xfId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19"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auto="1"/>
      </font>
      <fill>
        <patternFill>
          <bgColor theme="5" tint="0.3999450666829432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rgb="FF00B050"/>
      </font>
    </dxf>
    <dxf>
      <font>
        <color rgb="FFFF0000"/>
      </font>
    </dxf>
    <dxf>
      <font>
        <b/>
        <i/>
        <color theme="0" tint="-0.34998626667073579"/>
      </font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rgb="FF00B050"/>
      </font>
    </dxf>
    <dxf>
      <font>
        <color rgb="FFFF0000"/>
      </font>
    </dxf>
    <dxf>
      <font>
        <b/>
        <i/>
        <color theme="0" tint="-0.34998626667073579"/>
      </font>
    </dxf>
    <dxf>
      <font>
        <color theme="0"/>
      </font>
      <fill>
        <patternFill patternType="lightUp"/>
      </fill>
    </dxf>
  </dxfs>
  <tableStyles count="0" defaultTableStyle="TableStyleMedium2" defaultPivotStyle="PivotStyleLight16"/>
  <colors>
    <mruColors>
      <color rgb="FFFF7C80"/>
      <color rgb="FFFF6699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992131" cy="584200"/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92131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filer-ad-share.ad.unistra.fr\pse$\Commun\1-%20PREVENTION%20Risques%20Prof\SORBONNES\Etat%20de%20conformit&#233;\Etat-conformite-sorbonnes_v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ig-docs-serv\commun_spse\1-%20PREVENTION%20Risques%20Prof\SORBONNES\Etat%20de%20conformit&#233;\Etat%20conformit&#233;%20global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Vierge"/>
      <sheetName val="Travail"/>
      <sheetName val="4 rue Boussingault"/>
      <sheetName val="Botanique"/>
      <sheetName val="Chimie"/>
      <sheetName val="ECPM - Recherche"/>
      <sheetName val="ECPM - TP"/>
      <sheetName val="Géographie"/>
      <sheetName val="Géologie"/>
      <sheetName val="IMFS"/>
      <sheetName val="IPCB"/>
      <sheetName val="ISIS"/>
      <sheetName val="IUT Louis Pasteur"/>
      <sheetName val="IUT Robert Schuman"/>
      <sheetName val="Le Bel - Nord"/>
      <sheetName val="Le Bel - Sud"/>
      <sheetName val="Médecine"/>
      <sheetName val="Pharmacie - Ailes C &amp; D"/>
      <sheetName val="Pharmacie - Ailes E &amp; F"/>
      <sheetName val="Plateforme de Biologie"/>
      <sheetName val="Pôle API"/>
      <sheetName val="Psychologie"/>
      <sheetName val="Tour de Chimie"/>
      <sheetName val="Virologie"/>
      <sheetName val="Condamnées"/>
      <sheetName val="Démontées"/>
      <sheetName val="Université de Strasbourg"/>
      <sheetName val="Sorbonnes à bas débit"/>
    </sheetNames>
    <sheetDataSet>
      <sheetData sheetId="0" refreshError="1"/>
      <sheetData sheetId="1" refreshError="1"/>
      <sheetData sheetId="2">
        <row r="2">
          <cell r="B2">
            <v>-3</v>
          </cell>
          <cell r="C2" t="str">
            <v>Sorbonne classique</v>
          </cell>
          <cell r="D2" t="str">
            <v>XP-X 15-203</v>
          </cell>
          <cell r="E2" t="str">
            <v>En fonctionnement</v>
          </cell>
          <cell r="F2" t="str">
            <v>Ok</v>
          </cell>
          <cell r="G2" t="str">
            <v>Interne</v>
          </cell>
          <cell r="H2" t="str">
            <v>Inconnu</v>
          </cell>
          <cell r="I2" t="str">
            <v>Conforme</v>
          </cell>
          <cell r="J2" t="str">
            <v>Satisfaisant</v>
          </cell>
          <cell r="K2" t="str">
            <v>Conforme</v>
          </cell>
          <cell r="L2" t="str">
            <v>Conforme</v>
          </cell>
        </row>
        <row r="3">
          <cell r="B3">
            <v>-2</v>
          </cell>
          <cell r="C3" t="str">
            <v>Sorbonne à bas débit</v>
          </cell>
          <cell r="D3" t="str">
            <v>NF EN 14175</v>
          </cell>
          <cell r="E3" t="str">
            <v>En panne</v>
          </cell>
          <cell r="F3" t="str">
            <v>À régler</v>
          </cell>
          <cell r="G3" t="str">
            <v>Externe</v>
          </cell>
          <cell r="H3" t="str">
            <v>Dantec</v>
          </cell>
          <cell r="I3" t="str">
            <v>Non conforme (jaune)</v>
          </cell>
          <cell r="J3" t="str">
            <v>Non satisfaisant</v>
          </cell>
          <cell r="K3" t="str">
            <v>Non conforme</v>
          </cell>
          <cell r="L3" t="str">
            <v>Fumigène satisfaisant mais vitesse non conforme</v>
          </cell>
        </row>
        <row r="4">
          <cell r="B4">
            <v>-1</v>
          </cell>
          <cell r="D4" t="str">
            <v>Sans objet - Hotte</v>
          </cell>
          <cell r="E4" t="str">
            <v>À condamner</v>
          </cell>
          <cell r="F4" t="str">
            <v>Absente</v>
          </cell>
          <cell r="G4" t="str">
            <v>Inconnu</v>
          </cell>
          <cell r="H4" t="str">
            <v>Qualiflux</v>
          </cell>
          <cell r="I4" t="str">
            <v>Non conforme (orange)</v>
          </cell>
          <cell r="J4" t="str">
            <v>Non réalisé</v>
          </cell>
          <cell r="K4" t="str">
            <v>Non mesurée</v>
          </cell>
          <cell r="L4" t="str">
            <v>Non conforme (jaune)</v>
          </cell>
        </row>
        <row r="5">
          <cell r="B5" t="str">
            <v>RdC</v>
          </cell>
          <cell r="E5" t="str">
            <v>À démonter</v>
          </cell>
          <cell r="F5" t="str">
            <v>Sans objet</v>
          </cell>
          <cell r="H5" t="str">
            <v>K. Herma</v>
          </cell>
          <cell r="I5" t="str">
            <v>Non conforme (rouge)</v>
          </cell>
          <cell r="J5" t="str">
            <v>Sans objet</v>
          </cell>
          <cell r="K5" t="str">
            <v>Sans objet</v>
          </cell>
          <cell r="L5" t="str">
            <v>Non conforme (orange)</v>
          </cell>
        </row>
        <row r="6">
          <cell r="B6">
            <v>1</v>
          </cell>
          <cell r="H6" t="str">
            <v>G. Schneider</v>
          </cell>
          <cell r="I6" t="str">
            <v>Non conforme</v>
          </cell>
          <cell r="L6" t="str">
            <v>Non conforme (rouge)</v>
          </cell>
        </row>
        <row r="7">
          <cell r="B7">
            <v>2</v>
          </cell>
          <cell r="I7" t="str">
            <v>Non mesurée</v>
          </cell>
          <cell r="L7" t="str">
            <v>Non conforme</v>
          </cell>
        </row>
        <row r="8">
          <cell r="B8">
            <v>3</v>
          </cell>
          <cell r="I8" t="str">
            <v>Sans objet</v>
          </cell>
          <cell r="L8" t="str">
            <v>Non mesurée</v>
          </cell>
        </row>
        <row r="9">
          <cell r="B9">
            <v>4</v>
          </cell>
          <cell r="L9" t="str">
            <v>Sans objet</v>
          </cell>
        </row>
        <row r="10">
          <cell r="B10">
            <v>5</v>
          </cell>
        </row>
        <row r="11">
          <cell r="B11">
            <v>6</v>
          </cell>
        </row>
        <row r="12">
          <cell r="B12">
            <v>7</v>
          </cell>
        </row>
        <row r="13">
          <cell r="B13">
            <v>8</v>
          </cell>
        </row>
        <row r="14">
          <cell r="B14">
            <v>9</v>
          </cell>
        </row>
        <row r="15">
          <cell r="B15">
            <v>10</v>
          </cell>
        </row>
        <row r="16">
          <cell r="B16">
            <v>11</v>
          </cell>
        </row>
        <row r="17">
          <cell r="B17">
            <v>12</v>
          </cell>
        </row>
        <row r="18">
          <cell r="B18">
            <v>13</v>
          </cell>
        </row>
        <row r="19">
          <cell r="B19">
            <v>14</v>
          </cell>
        </row>
        <row r="20">
          <cell r="B20">
            <v>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ail"/>
      <sheetName val="Instructions"/>
      <sheetName val="IUT RS 30.06.11"/>
      <sheetName val="I LeBel 06.05.11"/>
      <sheetName val="ECPM 31.03.11"/>
      <sheetName val="IUT LP 04.04.11"/>
      <sheetName val="Pharmacie 26.08.11"/>
      <sheetName val="ESBS 17.02.11"/>
      <sheetName val="Géologie 06.06.11"/>
      <sheetName val="Boussingault 17.02.11"/>
      <sheetName val="Médecine 22.03.11"/>
      <sheetName val="ISIS 30.03.11"/>
      <sheetName val="IPCB 23.02.11"/>
      <sheetName val="Fac de Chimie 18.02.11"/>
      <sheetName val="Tour de Chimie 30.03.11"/>
      <sheetName val="I Botanique 30.03.11"/>
      <sheetName val="Hématologie 17.02.11"/>
      <sheetName val="Virologie 17.02.11"/>
      <sheetName val="IUFM 04.05.11"/>
      <sheetName val="Psychologie 23.02.11"/>
      <sheetName val="Géographie 07.03.11"/>
      <sheetName val="ENSPS 22.08.11"/>
      <sheetName val="Global"/>
    </sheetNames>
    <sheetDataSet>
      <sheetData sheetId="0">
        <row r="2">
          <cell r="C2">
            <v>-3</v>
          </cell>
        </row>
        <row r="3">
          <cell r="C3">
            <v>-2</v>
          </cell>
        </row>
        <row r="4">
          <cell r="C4">
            <v>-1</v>
          </cell>
        </row>
        <row r="5">
          <cell r="C5" t="str">
            <v>RdC</v>
          </cell>
        </row>
        <row r="6">
          <cell r="C6">
            <v>1</v>
          </cell>
        </row>
        <row r="7">
          <cell r="C7">
            <v>2</v>
          </cell>
        </row>
        <row r="8">
          <cell r="C8">
            <v>3</v>
          </cell>
        </row>
        <row r="9">
          <cell r="C9">
            <v>4</v>
          </cell>
        </row>
        <row r="10">
          <cell r="C10">
            <v>5</v>
          </cell>
        </row>
        <row r="11">
          <cell r="C11">
            <v>6</v>
          </cell>
        </row>
        <row r="12">
          <cell r="C12">
            <v>7</v>
          </cell>
        </row>
        <row r="13">
          <cell r="C13">
            <v>8</v>
          </cell>
        </row>
        <row r="14">
          <cell r="C14">
            <v>9</v>
          </cell>
        </row>
        <row r="15">
          <cell r="C15">
            <v>10</v>
          </cell>
        </row>
        <row r="16">
          <cell r="C16">
            <v>11</v>
          </cell>
        </row>
        <row r="17">
          <cell r="C17">
            <v>12</v>
          </cell>
        </row>
        <row r="18">
          <cell r="C18">
            <v>13</v>
          </cell>
        </row>
        <row r="19">
          <cell r="C19">
            <v>14</v>
          </cell>
        </row>
        <row r="20">
          <cell r="C20">
            <v>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"/>
  <sheetViews>
    <sheetView tabSelected="1" zoomScale="80" zoomScaleNormal="80" workbookViewId="0">
      <pane xSplit="7" ySplit="4" topLeftCell="H5" activePane="bottomRight" state="frozen"/>
      <selection sqref="A1:AA2"/>
      <selection pane="topRight" sqref="A1:AA2"/>
      <selection pane="bottomLeft" sqref="A1:AA2"/>
      <selection pane="bottomRight" activeCell="I6" sqref="I6"/>
    </sheetView>
  </sheetViews>
  <sheetFormatPr baseColWidth="10" defaultRowHeight="12.75" x14ac:dyDescent="0.25"/>
  <cols>
    <col min="1" max="1" width="21.42578125" style="80" customWidth="1"/>
    <col min="2" max="3" width="6.140625" style="80" bestFit="1" customWidth="1"/>
    <col min="4" max="4" width="11.5703125" style="80" bestFit="1" customWidth="1"/>
    <col min="5" max="5" width="11.5703125" style="80" customWidth="1"/>
    <col min="6" max="6" width="3.7109375" style="80" bestFit="1" customWidth="1"/>
    <col min="7" max="7" width="16.5703125" style="80" bestFit="1" customWidth="1"/>
    <col min="8" max="8" width="10.140625" style="81" bestFit="1" customWidth="1"/>
    <col min="9" max="9" width="20.7109375" style="81" customWidth="1"/>
    <col min="10" max="11" width="11" style="81" customWidth="1"/>
    <col min="12" max="12" width="11.85546875" style="81" customWidth="1"/>
    <col min="13" max="13" width="9.85546875" style="81" customWidth="1"/>
    <col min="14" max="31" width="5" style="81" customWidth="1"/>
    <col min="32" max="32" width="8.140625" style="81" customWidth="1"/>
    <col min="33" max="35" width="8.28515625" style="81" customWidth="1"/>
    <col min="36" max="36" width="12.42578125" style="81" customWidth="1"/>
    <col min="37" max="37" width="8.85546875" style="81" customWidth="1"/>
    <col min="38" max="38" width="20.7109375" style="81" customWidth="1"/>
    <col min="39" max="39" width="14.28515625" style="81" customWidth="1"/>
    <col min="40" max="51" width="5" style="81" customWidth="1"/>
    <col min="52" max="52" width="12.5703125" style="81" bestFit="1" customWidth="1"/>
    <col min="53" max="53" width="12.5703125" style="81" customWidth="1"/>
    <col min="54" max="54" width="8.7109375" style="81" customWidth="1"/>
    <col min="55" max="55" width="12.42578125" style="81" customWidth="1"/>
    <col min="56" max="56" width="40.7109375" style="80" customWidth="1"/>
    <col min="57" max="57" width="15.28515625" style="80" customWidth="1"/>
    <col min="58" max="275" width="10.85546875" style="80"/>
    <col min="276" max="276" width="21.42578125" style="80" customWidth="1"/>
    <col min="277" max="278" width="6.140625" style="80" bestFit="1" customWidth="1"/>
    <col min="279" max="279" width="11.5703125" style="80" bestFit="1" customWidth="1"/>
    <col min="280" max="280" width="9.5703125" style="80" customWidth="1"/>
    <col min="281" max="281" width="3.7109375" style="80" bestFit="1" customWidth="1"/>
    <col min="282" max="282" width="16.5703125" style="80" bestFit="1" customWidth="1"/>
    <col min="283" max="283" width="10.140625" style="80" bestFit="1" customWidth="1"/>
    <col min="284" max="284" width="20.7109375" style="80" customWidth="1"/>
    <col min="285" max="285" width="11.85546875" style="80" customWidth="1"/>
    <col min="286" max="286" width="9.85546875" style="80" customWidth="1"/>
    <col min="287" max="304" width="5" style="80" customWidth="1"/>
    <col min="305" max="305" width="8.140625" style="80" customWidth="1"/>
    <col min="306" max="307" width="8.28515625" style="80" customWidth="1"/>
    <col min="308" max="308" width="12.42578125" style="80" customWidth="1"/>
    <col min="309" max="309" width="8.85546875" style="80" customWidth="1"/>
    <col min="310" max="310" width="20.7109375" style="80" customWidth="1"/>
    <col min="311" max="311" width="14.28515625" style="80" customWidth="1"/>
    <col min="312" max="312" width="40.7109375" style="80" customWidth="1"/>
    <col min="313" max="313" width="15.28515625" style="80" customWidth="1"/>
    <col min="314" max="531" width="10.85546875" style="80"/>
    <col min="532" max="532" width="21.42578125" style="80" customWidth="1"/>
    <col min="533" max="534" width="6.140625" style="80" bestFit="1" customWidth="1"/>
    <col min="535" max="535" width="11.5703125" style="80" bestFit="1" customWidth="1"/>
    <col min="536" max="536" width="9.5703125" style="80" customWidth="1"/>
    <col min="537" max="537" width="3.7109375" style="80" bestFit="1" customWidth="1"/>
    <col min="538" max="538" width="16.5703125" style="80" bestFit="1" customWidth="1"/>
    <col min="539" max="539" width="10.140625" style="80" bestFit="1" customWidth="1"/>
    <col min="540" max="540" width="20.7109375" style="80" customWidth="1"/>
    <col min="541" max="541" width="11.85546875" style="80" customWidth="1"/>
    <col min="542" max="542" width="9.85546875" style="80" customWidth="1"/>
    <col min="543" max="560" width="5" style="80" customWidth="1"/>
    <col min="561" max="561" width="8.140625" style="80" customWidth="1"/>
    <col min="562" max="563" width="8.28515625" style="80" customWidth="1"/>
    <col min="564" max="564" width="12.42578125" style="80" customWidth="1"/>
    <col min="565" max="565" width="8.85546875" style="80" customWidth="1"/>
    <col min="566" max="566" width="20.7109375" style="80" customWidth="1"/>
    <col min="567" max="567" width="14.28515625" style="80" customWidth="1"/>
    <col min="568" max="568" width="40.7109375" style="80" customWidth="1"/>
    <col min="569" max="569" width="15.28515625" style="80" customWidth="1"/>
    <col min="570" max="787" width="10.85546875" style="80"/>
    <col min="788" max="788" width="21.42578125" style="80" customWidth="1"/>
    <col min="789" max="790" width="6.140625" style="80" bestFit="1" customWidth="1"/>
    <col min="791" max="791" width="11.5703125" style="80" bestFit="1" customWidth="1"/>
    <col min="792" max="792" width="9.5703125" style="80" customWidth="1"/>
    <col min="793" max="793" width="3.7109375" style="80" bestFit="1" customWidth="1"/>
    <col min="794" max="794" width="16.5703125" style="80" bestFit="1" customWidth="1"/>
    <col min="795" max="795" width="10.140625" style="80" bestFit="1" customWidth="1"/>
    <col min="796" max="796" width="20.7109375" style="80" customWidth="1"/>
    <col min="797" max="797" width="11.85546875" style="80" customWidth="1"/>
    <col min="798" max="798" width="9.85546875" style="80" customWidth="1"/>
    <col min="799" max="816" width="5" style="80" customWidth="1"/>
    <col min="817" max="817" width="8.140625" style="80" customWidth="1"/>
    <col min="818" max="819" width="8.28515625" style="80" customWidth="1"/>
    <col min="820" max="820" width="12.42578125" style="80" customWidth="1"/>
    <col min="821" max="821" width="8.85546875" style="80" customWidth="1"/>
    <col min="822" max="822" width="20.7109375" style="80" customWidth="1"/>
    <col min="823" max="823" width="14.28515625" style="80" customWidth="1"/>
    <col min="824" max="824" width="40.7109375" style="80" customWidth="1"/>
    <col min="825" max="825" width="15.28515625" style="80" customWidth="1"/>
    <col min="826" max="1043" width="10.85546875" style="80"/>
    <col min="1044" max="1044" width="21.42578125" style="80" customWidth="1"/>
    <col min="1045" max="1046" width="6.140625" style="80" bestFit="1" customWidth="1"/>
    <col min="1047" max="1047" width="11.5703125" style="80" bestFit="1" customWidth="1"/>
    <col min="1048" max="1048" width="9.5703125" style="80" customWidth="1"/>
    <col min="1049" max="1049" width="3.7109375" style="80" bestFit="1" customWidth="1"/>
    <col min="1050" max="1050" width="16.5703125" style="80" bestFit="1" customWidth="1"/>
    <col min="1051" max="1051" width="10.140625" style="80" bestFit="1" customWidth="1"/>
    <col min="1052" max="1052" width="20.7109375" style="80" customWidth="1"/>
    <col min="1053" max="1053" width="11.85546875" style="80" customWidth="1"/>
    <col min="1054" max="1054" width="9.85546875" style="80" customWidth="1"/>
    <col min="1055" max="1072" width="5" style="80" customWidth="1"/>
    <col min="1073" max="1073" width="8.140625" style="80" customWidth="1"/>
    <col min="1074" max="1075" width="8.28515625" style="80" customWidth="1"/>
    <col min="1076" max="1076" width="12.42578125" style="80" customWidth="1"/>
    <col min="1077" max="1077" width="8.85546875" style="80" customWidth="1"/>
    <col min="1078" max="1078" width="20.7109375" style="80" customWidth="1"/>
    <col min="1079" max="1079" width="14.28515625" style="80" customWidth="1"/>
    <col min="1080" max="1080" width="40.7109375" style="80" customWidth="1"/>
    <col min="1081" max="1081" width="15.28515625" style="80" customWidth="1"/>
    <col min="1082" max="1299" width="10.85546875" style="80"/>
    <col min="1300" max="1300" width="21.42578125" style="80" customWidth="1"/>
    <col min="1301" max="1302" width="6.140625" style="80" bestFit="1" customWidth="1"/>
    <col min="1303" max="1303" width="11.5703125" style="80" bestFit="1" customWidth="1"/>
    <col min="1304" max="1304" width="9.5703125" style="80" customWidth="1"/>
    <col min="1305" max="1305" width="3.7109375" style="80" bestFit="1" customWidth="1"/>
    <col min="1306" max="1306" width="16.5703125" style="80" bestFit="1" customWidth="1"/>
    <col min="1307" max="1307" width="10.140625" style="80" bestFit="1" customWidth="1"/>
    <col min="1308" max="1308" width="20.7109375" style="80" customWidth="1"/>
    <col min="1309" max="1309" width="11.85546875" style="80" customWidth="1"/>
    <col min="1310" max="1310" width="9.85546875" style="80" customWidth="1"/>
    <col min="1311" max="1328" width="5" style="80" customWidth="1"/>
    <col min="1329" max="1329" width="8.140625" style="80" customWidth="1"/>
    <col min="1330" max="1331" width="8.28515625" style="80" customWidth="1"/>
    <col min="1332" max="1332" width="12.42578125" style="80" customWidth="1"/>
    <col min="1333" max="1333" width="8.85546875" style="80" customWidth="1"/>
    <col min="1334" max="1334" width="20.7109375" style="80" customWidth="1"/>
    <col min="1335" max="1335" width="14.28515625" style="80" customWidth="1"/>
    <col min="1336" max="1336" width="40.7109375" style="80" customWidth="1"/>
    <col min="1337" max="1337" width="15.28515625" style="80" customWidth="1"/>
    <col min="1338" max="1555" width="10.85546875" style="80"/>
    <col min="1556" max="1556" width="21.42578125" style="80" customWidth="1"/>
    <col min="1557" max="1558" width="6.140625" style="80" bestFit="1" customWidth="1"/>
    <col min="1559" max="1559" width="11.5703125" style="80" bestFit="1" customWidth="1"/>
    <col min="1560" max="1560" width="9.5703125" style="80" customWidth="1"/>
    <col min="1561" max="1561" width="3.7109375" style="80" bestFit="1" customWidth="1"/>
    <col min="1562" max="1562" width="16.5703125" style="80" bestFit="1" customWidth="1"/>
    <col min="1563" max="1563" width="10.140625" style="80" bestFit="1" customWidth="1"/>
    <col min="1564" max="1564" width="20.7109375" style="80" customWidth="1"/>
    <col min="1565" max="1565" width="11.85546875" style="80" customWidth="1"/>
    <col min="1566" max="1566" width="9.85546875" style="80" customWidth="1"/>
    <col min="1567" max="1584" width="5" style="80" customWidth="1"/>
    <col min="1585" max="1585" width="8.140625" style="80" customWidth="1"/>
    <col min="1586" max="1587" width="8.28515625" style="80" customWidth="1"/>
    <col min="1588" max="1588" width="12.42578125" style="80" customWidth="1"/>
    <col min="1589" max="1589" width="8.85546875" style="80" customWidth="1"/>
    <col min="1590" max="1590" width="20.7109375" style="80" customWidth="1"/>
    <col min="1591" max="1591" width="14.28515625" style="80" customWidth="1"/>
    <col min="1592" max="1592" width="40.7109375" style="80" customWidth="1"/>
    <col min="1593" max="1593" width="15.28515625" style="80" customWidth="1"/>
    <col min="1594" max="1811" width="10.85546875" style="80"/>
    <col min="1812" max="1812" width="21.42578125" style="80" customWidth="1"/>
    <col min="1813" max="1814" width="6.140625" style="80" bestFit="1" customWidth="1"/>
    <col min="1815" max="1815" width="11.5703125" style="80" bestFit="1" customWidth="1"/>
    <col min="1816" max="1816" width="9.5703125" style="80" customWidth="1"/>
    <col min="1817" max="1817" width="3.7109375" style="80" bestFit="1" customWidth="1"/>
    <col min="1818" max="1818" width="16.5703125" style="80" bestFit="1" customWidth="1"/>
    <col min="1819" max="1819" width="10.140625" style="80" bestFit="1" customWidth="1"/>
    <col min="1820" max="1820" width="20.7109375" style="80" customWidth="1"/>
    <col min="1821" max="1821" width="11.85546875" style="80" customWidth="1"/>
    <col min="1822" max="1822" width="9.85546875" style="80" customWidth="1"/>
    <col min="1823" max="1840" width="5" style="80" customWidth="1"/>
    <col min="1841" max="1841" width="8.140625" style="80" customWidth="1"/>
    <col min="1842" max="1843" width="8.28515625" style="80" customWidth="1"/>
    <col min="1844" max="1844" width="12.42578125" style="80" customWidth="1"/>
    <col min="1845" max="1845" width="8.85546875" style="80" customWidth="1"/>
    <col min="1846" max="1846" width="20.7109375" style="80" customWidth="1"/>
    <col min="1847" max="1847" width="14.28515625" style="80" customWidth="1"/>
    <col min="1848" max="1848" width="40.7109375" style="80" customWidth="1"/>
    <col min="1849" max="1849" width="15.28515625" style="80" customWidth="1"/>
    <col min="1850" max="2067" width="10.85546875" style="80"/>
    <col min="2068" max="2068" width="21.42578125" style="80" customWidth="1"/>
    <col min="2069" max="2070" width="6.140625" style="80" bestFit="1" customWidth="1"/>
    <col min="2071" max="2071" width="11.5703125" style="80" bestFit="1" customWidth="1"/>
    <col min="2072" max="2072" width="9.5703125" style="80" customWidth="1"/>
    <col min="2073" max="2073" width="3.7109375" style="80" bestFit="1" customWidth="1"/>
    <col min="2074" max="2074" width="16.5703125" style="80" bestFit="1" customWidth="1"/>
    <col min="2075" max="2075" width="10.140625" style="80" bestFit="1" customWidth="1"/>
    <col min="2076" max="2076" width="20.7109375" style="80" customWidth="1"/>
    <col min="2077" max="2077" width="11.85546875" style="80" customWidth="1"/>
    <col min="2078" max="2078" width="9.85546875" style="80" customWidth="1"/>
    <col min="2079" max="2096" width="5" style="80" customWidth="1"/>
    <col min="2097" max="2097" width="8.140625" style="80" customWidth="1"/>
    <col min="2098" max="2099" width="8.28515625" style="80" customWidth="1"/>
    <col min="2100" max="2100" width="12.42578125" style="80" customWidth="1"/>
    <col min="2101" max="2101" width="8.85546875" style="80" customWidth="1"/>
    <col min="2102" max="2102" width="20.7109375" style="80" customWidth="1"/>
    <col min="2103" max="2103" width="14.28515625" style="80" customWidth="1"/>
    <col min="2104" max="2104" width="40.7109375" style="80" customWidth="1"/>
    <col min="2105" max="2105" width="15.28515625" style="80" customWidth="1"/>
    <col min="2106" max="2323" width="10.85546875" style="80"/>
    <col min="2324" max="2324" width="21.42578125" style="80" customWidth="1"/>
    <col min="2325" max="2326" width="6.140625" style="80" bestFit="1" customWidth="1"/>
    <col min="2327" max="2327" width="11.5703125" style="80" bestFit="1" customWidth="1"/>
    <col min="2328" max="2328" width="9.5703125" style="80" customWidth="1"/>
    <col min="2329" max="2329" width="3.7109375" style="80" bestFit="1" customWidth="1"/>
    <col min="2330" max="2330" width="16.5703125" style="80" bestFit="1" customWidth="1"/>
    <col min="2331" max="2331" width="10.140625" style="80" bestFit="1" customWidth="1"/>
    <col min="2332" max="2332" width="20.7109375" style="80" customWidth="1"/>
    <col min="2333" max="2333" width="11.85546875" style="80" customWidth="1"/>
    <col min="2334" max="2334" width="9.85546875" style="80" customWidth="1"/>
    <col min="2335" max="2352" width="5" style="80" customWidth="1"/>
    <col min="2353" max="2353" width="8.140625" style="80" customWidth="1"/>
    <col min="2354" max="2355" width="8.28515625" style="80" customWidth="1"/>
    <col min="2356" max="2356" width="12.42578125" style="80" customWidth="1"/>
    <col min="2357" max="2357" width="8.85546875" style="80" customWidth="1"/>
    <col min="2358" max="2358" width="20.7109375" style="80" customWidth="1"/>
    <col min="2359" max="2359" width="14.28515625" style="80" customWidth="1"/>
    <col min="2360" max="2360" width="40.7109375" style="80" customWidth="1"/>
    <col min="2361" max="2361" width="15.28515625" style="80" customWidth="1"/>
    <col min="2362" max="2579" width="10.85546875" style="80"/>
    <col min="2580" max="2580" width="21.42578125" style="80" customWidth="1"/>
    <col min="2581" max="2582" width="6.140625" style="80" bestFit="1" customWidth="1"/>
    <col min="2583" max="2583" width="11.5703125" style="80" bestFit="1" customWidth="1"/>
    <col min="2584" max="2584" width="9.5703125" style="80" customWidth="1"/>
    <col min="2585" max="2585" width="3.7109375" style="80" bestFit="1" customWidth="1"/>
    <col min="2586" max="2586" width="16.5703125" style="80" bestFit="1" customWidth="1"/>
    <col min="2587" max="2587" width="10.140625" style="80" bestFit="1" customWidth="1"/>
    <col min="2588" max="2588" width="20.7109375" style="80" customWidth="1"/>
    <col min="2589" max="2589" width="11.85546875" style="80" customWidth="1"/>
    <col min="2590" max="2590" width="9.85546875" style="80" customWidth="1"/>
    <col min="2591" max="2608" width="5" style="80" customWidth="1"/>
    <col min="2609" max="2609" width="8.140625" style="80" customWidth="1"/>
    <col min="2610" max="2611" width="8.28515625" style="80" customWidth="1"/>
    <col min="2612" max="2612" width="12.42578125" style="80" customWidth="1"/>
    <col min="2613" max="2613" width="8.85546875" style="80" customWidth="1"/>
    <col min="2614" max="2614" width="20.7109375" style="80" customWidth="1"/>
    <col min="2615" max="2615" width="14.28515625" style="80" customWidth="1"/>
    <col min="2616" max="2616" width="40.7109375" style="80" customWidth="1"/>
    <col min="2617" max="2617" width="15.28515625" style="80" customWidth="1"/>
    <col min="2618" max="2835" width="10.85546875" style="80"/>
    <col min="2836" max="2836" width="21.42578125" style="80" customWidth="1"/>
    <col min="2837" max="2838" width="6.140625" style="80" bestFit="1" customWidth="1"/>
    <col min="2839" max="2839" width="11.5703125" style="80" bestFit="1" customWidth="1"/>
    <col min="2840" max="2840" width="9.5703125" style="80" customWidth="1"/>
    <col min="2841" max="2841" width="3.7109375" style="80" bestFit="1" customWidth="1"/>
    <col min="2842" max="2842" width="16.5703125" style="80" bestFit="1" customWidth="1"/>
    <col min="2843" max="2843" width="10.140625" style="80" bestFit="1" customWidth="1"/>
    <col min="2844" max="2844" width="20.7109375" style="80" customWidth="1"/>
    <col min="2845" max="2845" width="11.85546875" style="80" customWidth="1"/>
    <col min="2846" max="2846" width="9.85546875" style="80" customWidth="1"/>
    <col min="2847" max="2864" width="5" style="80" customWidth="1"/>
    <col min="2865" max="2865" width="8.140625" style="80" customWidth="1"/>
    <col min="2866" max="2867" width="8.28515625" style="80" customWidth="1"/>
    <col min="2868" max="2868" width="12.42578125" style="80" customWidth="1"/>
    <col min="2869" max="2869" width="8.85546875" style="80" customWidth="1"/>
    <col min="2870" max="2870" width="20.7109375" style="80" customWidth="1"/>
    <col min="2871" max="2871" width="14.28515625" style="80" customWidth="1"/>
    <col min="2872" max="2872" width="40.7109375" style="80" customWidth="1"/>
    <col min="2873" max="2873" width="15.28515625" style="80" customWidth="1"/>
    <col min="2874" max="3091" width="10.85546875" style="80"/>
    <col min="3092" max="3092" width="21.42578125" style="80" customWidth="1"/>
    <col min="3093" max="3094" width="6.140625" style="80" bestFit="1" customWidth="1"/>
    <col min="3095" max="3095" width="11.5703125" style="80" bestFit="1" customWidth="1"/>
    <col min="3096" max="3096" width="9.5703125" style="80" customWidth="1"/>
    <col min="3097" max="3097" width="3.7109375" style="80" bestFit="1" customWidth="1"/>
    <col min="3098" max="3098" width="16.5703125" style="80" bestFit="1" customWidth="1"/>
    <col min="3099" max="3099" width="10.140625" style="80" bestFit="1" customWidth="1"/>
    <col min="3100" max="3100" width="20.7109375" style="80" customWidth="1"/>
    <col min="3101" max="3101" width="11.85546875" style="80" customWidth="1"/>
    <col min="3102" max="3102" width="9.85546875" style="80" customWidth="1"/>
    <col min="3103" max="3120" width="5" style="80" customWidth="1"/>
    <col min="3121" max="3121" width="8.140625" style="80" customWidth="1"/>
    <col min="3122" max="3123" width="8.28515625" style="80" customWidth="1"/>
    <col min="3124" max="3124" width="12.42578125" style="80" customWidth="1"/>
    <col min="3125" max="3125" width="8.85546875" style="80" customWidth="1"/>
    <col min="3126" max="3126" width="20.7109375" style="80" customWidth="1"/>
    <col min="3127" max="3127" width="14.28515625" style="80" customWidth="1"/>
    <col min="3128" max="3128" width="40.7109375" style="80" customWidth="1"/>
    <col min="3129" max="3129" width="15.28515625" style="80" customWidth="1"/>
    <col min="3130" max="3347" width="10.85546875" style="80"/>
    <col min="3348" max="3348" width="21.42578125" style="80" customWidth="1"/>
    <col min="3349" max="3350" width="6.140625" style="80" bestFit="1" customWidth="1"/>
    <col min="3351" max="3351" width="11.5703125" style="80" bestFit="1" customWidth="1"/>
    <col min="3352" max="3352" width="9.5703125" style="80" customWidth="1"/>
    <col min="3353" max="3353" width="3.7109375" style="80" bestFit="1" customWidth="1"/>
    <col min="3354" max="3354" width="16.5703125" style="80" bestFit="1" customWidth="1"/>
    <col min="3355" max="3355" width="10.140625" style="80" bestFit="1" customWidth="1"/>
    <col min="3356" max="3356" width="20.7109375" style="80" customWidth="1"/>
    <col min="3357" max="3357" width="11.85546875" style="80" customWidth="1"/>
    <col min="3358" max="3358" width="9.85546875" style="80" customWidth="1"/>
    <col min="3359" max="3376" width="5" style="80" customWidth="1"/>
    <col min="3377" max="3377" width="8.140625" style="80" customWidth="1"/>
    <col min="3378" max="3379" width="8.28515625" style="80" customWidth="1"/>
    <col min="3380" max="3380" width="12.42578125" style="80" customWidth="1"/>
    <col min="3381" max="3381" width="8.85546875" style="80" customWidth="1"/>
    <col min="3382" max="3382" width="20.7109375" style="80" customWidth="1"/>
    <col min="3383" max="3383" width="14.28515625" style="80" customWidth="1"/>
    <col min="3384" max="3384" width="40.7109375" style="80" customWidth="1"/>
    <col min="3385" max="3385" width="15.28515625" style="80" customWidth="1"/>
    <col min="3386" max="3603" width="10.85546875" style="80"/>
    <col min="3604" max="3604" width="21.42578125" style="80" customWidth="1"/>
    <col min="3605" max="3606" width="6.140625" style="80" bestFit="1" customWidth="1"/>
    <col min="3607" max="3607" width="11.5703125" style="80" bestFit="1" customWidth="1"/>
    <col min="3608" max="3608" width="9.5703125" style="80" customWidth="1"/>
    <col min="3609" max="3609" width="3.7109375" style="80" bestFit="1" customWidth="1"/>
    <col min="3610" max="3610" width="16.5703125" style="80" bestFit="1" customWidth="1"/>
    <col min="3611" max="3611" width="10.140625" style="80" bestFit="1" customWidth="1"/>
    <col min="3612" max="3612" width="20.7109375" style="80" customWidth="1"/>
    <col min="3613" max="3613" width="11.85546875" style="80" customWidth="1"/>
    <col min="3614" max="3614" width="9.85546875" style="80" customWidth="1"/>
    <col min="3615" max="3632" width="5" style="80" customWidth="1"/>
    <col min="3633" max="3633" width="8.140625" style="80" customWidth="1"/>
    <col min="3634" max="3635" width="8.28515625" style="80" customWidth="1"/>
    <col min="3636" max="3636" width="12.42578125" style="80" customWidth="1"/>
    <col min="3637" max="3637" width="8.85546875" style="80" customWidth="1"/>
    <col min="3638" max="3638" width="20.7109375" style="80" customWidth="1"/>
    <col min="3639" max="3639" width="14.28515625" style="80" customWidth="1"/>
    <col min="3640" max="3640" width="40.7109375" style="80" customWidth="1"/>
    <col min="3641" max="3641" width="15.28515625" style="80" customWidth="1"/>
    <col min="3642" max="3859" width="10.85546875" style="80"/>
    <col min="3860" max="3860" width="21.42578125" style="80" customWidth="1"/>
    <col min="3861" max="3862" width="6.140625" style="80" bestFit="1" customWidth="1"/>
    <col min="3863" max="3863" width="11.5703125" style="80" bestFit="1" customWidth="1"/>
    <col min="3864" max="3864" width="9.5703125" style="80" customWidth="1"/>
    <col min="3865" max="3865" width="3.7109375" style="80" bestFit="1" customWidth="1"/>
    <col min="3866" max="3866" width="16.5703125" style="80" bestFit="1" customWidth="1"/>
    <col min="3867" max="3867" width="10.140625" style="80" bestFit="1" customWidth="1"/>
    <col min="3868" max="3868" width="20.7109375" style="80" customWidth="1"/>
    <col min="3869" max="3869" width="11.85546875" style="80" customWidth="1"/>
    <col min="3870" max="3870" width="9.85546875" style="80" customWidth="1"/>
    <col min="3871" max="3888" width="5" style="80" customWidth="1"/>
    <col min="3889" max="3889" width="8.140625" style="80" customWidth="1"/>
    <col min="3890" max="3891" width="8.28515625" style="80" customWidth="1"/>
    <col min="3892" max="3892" width="12.42578125" style="80" customWidth="1"/>
    <col min="3893" max="3893" width="8.85546875" style="80" customWidth="1"/>
    <col min="3894" max="3894" width="20.7109375" style="80" customWidth="1"/>
    <col min="3895" max="3895" width="14.28515625" style="80" customWidth="1"/>
    <col min="3896" max="3896" width="40.7109375" style="80" customWidth="1"/>
    <col min="3897" max="3897" width="15.28515625" style="80" customWidth="1"/>
    <col min="3898" max="4115" width="10.85546875" style="80"/>
    <col min="4116" max="4116" width="21.42578125" style="80" customWidth="1"/>
    <col min="4117" max="4118" width="6.140625" style="80" bestFit="1" customWidth="1"/>
    <col min="4119" max="4119" width="11.5703125" style="80" bestFit="1" customWidth="1"/>
    <col min="4120" max="4120" width="9.5703125" style="80" customWidth="1"/>
    <col min="4121" max="4121" width="3.7109375" style="80" bestFit="1" customWidth="1"/>
    <col min="4122" max="4122" width="16.5703125" style="80" bestFit="1" customWidth="1"/>
    <col min="4123" max="4123" width="10.140625" style="80" bestFit="1" customWidth="1"/>
    <col min="4124" max="4124" width="20.7109375" style="80" customWidth="1"/>
    <col min="4125" max="4125" width="11.85546875" style="80" customWidth="1"/>
    <col min="4126" max="4126" width="9.85546875" style="80" customWidth="1"/>
    <col min="4127" max="4144" width="5" style="80" customWidth="1"/>
    <col min="4145" max="4145" width="8.140625" style="80" customWidth="1"/>
    <col min="4146" max="4147" width="8.28515625" style="80" customWidth="1"/>
    <col min="4148" max="4148" width="12.42578125" style="80" customWidth="1"/>
    <col min="4149" max="4149" width="8.85546875" style="80" customWidth="1"/>
    <col min="4150" max="4150" width="20.7109375" style="80" customWidth="1"/>
    <col min="4151" max="4151" width="14.28515625" style="80" customWidth="1"/>
    <col min="4152" max="4152" width="40.7109375" style="80" customWidth="1"/>
    <col min="4153" max="4153" width="15.28515625" style="80" customWidth="1"/>
    <col min="4154" max="4371" width="10.85546875" style="80"/>
    <col min="4372" max="4372" width="21.42578125" style="80" customWidth="1"/>
    <col min="4373" max="4374" width="6.140625" style="80" bestFit="1" customWidth="1"/>
    <col min="4375" max="4375" width="11.5703125" style="80" bestFit="1" customWidth="1"/>
    <col min="4376" max="4376" width="9.5703125" style="80" customWidth="1"/>
    <col min="4377" max="4377" width="3.7109375" style="80" bestFit="1" customWidth="1"/>
    <col min="4378" max="4378" width="16.5703125" style="80" bestFit="1" customWidth="1"/>
    <col min="4379" max="4379" width="10.140625" style="80" bestFit="1" customWidth="1"/>
    <col min="4380" max="4380" width="20.7109375" style="80" customWidth="1"/>
    <col min="4381" max="4381" width="11.85546875" style="80" customWidth="1"/>
    <col min="4382" max="4382" width="9.85546875" style="80" customWidth="1"/>
    <col min="4383" max="4400" width="5" style="80" customWidth="1"/>
    <col min="4401" max="4401" width="8.140625" style="80" customWidth="1"/>
    <col min="4402" max="4403" width="8.28515625" style="80" customWidth="1"/>
    <col min="4404" max="4404" width="12.42578125" style="80" customWidth="1"/>
    <col min="4405" max="4405" width="8.85546875" style="80" customWidth="1"/>
    <col min="4406" max="4406" width="20.7109375" style="80" customWidth="1"/>
    <col min="4407" max="4407" width="14.28515625" style="80" customWidth="1"/>
    <col min="4408" max="4408" width="40.7109375" style="80" customWidth="1"/>
    <col min="4409" max="4409" width="15.28515625" style="80" customWidth="1"/>
    <col min="4410" max="4627" width="10.85546875" style="80"/>
    <col min="4628" max="4628" width="21.42578125" style="80" customWidth="1"/>
    <col min="4629" max="4630" width="6.140625" style="80" bestFit="1" customWidth="1"/>
    <col min="4631" max="4631" width="11.5703125" style="80" bestFit="1" customWidth="1"/>
    <col min="4632" max="4632" width="9.5703125" style="80" customWidth="1"/>
    <col min="4633" max="4633" width="3.7109375" style="80" bestFit="1" customWidth="1"/>
    <col min="4634" max="4634" width="16.5703125" style="80" bestFit="1" customWidth="1"/>
    <col min="4635" max="4635" width="10.140625" style="80" bestFit="1" customWidth="1"/>
    <col min="4636" max="4636" width="20.7109375" style="80" customWidth="1"/>
    <col min="4637" max="4637" width="11.85546875" style="80" customWidth="1"/>
    <col min="4638" max="4638" width="9.85546875" style="80" customWidth="1"/>
    <col min="4639" max="4656" width="5" style="80" customWidth="1"/>
    <col min="4657" max="4657" width="8.140625" style="80" customWidth="1"/>
    <col min="4658" max="4659" width="8.28515625" style="80" customWidth="1"/>
    <col min="4660" max="4660" width="12.42578125" style="80" customWidth="1"/>
    <col min="4661" max="4661" width="8.85546875" style="80" customWidth="1"/>
    <col min="4662" max="4662" width="20.7109375" style="80" customWidth="1"/>
    <col min="4663" max="4663" width="14.28515625" style="80" customWidth="1"/>
    <col min="4664" max="4664" width="40.7109375" style="80" customWidth="1"/>
    <col min="4665" max="4665" width="15.28515625" style="80" customWidth="1"/>
    <col min="4666" max="4883" width="10.85546875" style="80"/>
    <col min="4884" max="4884" width="21.42578125" style="80" customWidth="1"/>
    <col min="4885" max="4886" width="6.140625" style="80" bestFit="1" customWidth="1"/>
    <col min="4887" max="4887" width="11.5703125" style="80" bestFit="1" customWidth="1"/>
    <col min="4888" max="4888" width="9.5703125" style="80" customWidth="1"/>
    <col min="4889" max="4889" width="3.7109375" style="80" bestFit="1" customWidth="1"/>
    <col min="4890" max="4890" width="16.5703125" style="80" bestFit="1" customWidth="1"/>
    <col min="4891" max="4891" width="10.140625" style="80" bestFit="1" customWidth="1"/>
    <col min="4892" max="4892" width="20.7109375" style="80" customWidth="1"/>
    <col min="4893" max="4893" width="11.85546875" style="80" customWidth="1"/>
    <col min="4894" max="4894" width="9.85546875" style="80" customWidth="1"/>
    <col min="4895" max="4912" width="5" style="80" customWidth="1"/>
    <col min="4913" max="4913" width="8.140625" style="80" customWidth="1"/>
    <col min="4914" max="4915" width="8.28515625" style="80" customWidth="1"/>
    <col min="4916" max="4916" width="12.42578125" style="80" customWidth="1"/>
    <col min="4917" max="4917" width="8.85546875" style="80" customWidth="1"/>
    <col min="4918" max="4918" width="20.7109375" style="80" customWidth="1"/>
    <col min="4919" max="4919" width="14.28515625" style="80" customWidth="1"/>
    <col min="4920" max="4920" width="40.7109375" style="80" customWidth="1"/>
    <col min="4921" max="4921" width="15.28515625" style="80" customWidth="1"/>
    <col min="4922" max="5139" width="10.85546875" style="80"/>
    <col min="5140" max="5140" width="21.42578125" style="80" customWidth="1"/>
    <col min="5141" max="5142" width="6.140625" style="80" bestFit="1" customWidth="1"/>
    <col min="5143" max="5143" width="11.5703125" style="80" bestFit="1" customWidth="1"/>
    <col min="5144" max="5144" width="9.5703125" style="80" customWidth="1"/>
    <col min="5145" max="5145" width="3.7109375" style="80" bestFit="1" customWidth="1"/>
    <col min="5146" max="5146" width="16.5703125" style="80" bestFit="1" customWidth="1"/>
    <col min="5147" max="5147" width="10.140625" style="80" bestFit="1" customWidth="1"/>
    <col min="5148" max="5148" width="20.7109375" style="80" customWidth="1"/>
    <col min="5149" max="5149" width="11.85546875" style="80" customWidth="1"/>
    <col min="5150" max="5150" width="9.85546875" style="80" customWidth="1"/>
    <col min="5151" max="5168" width="5" style="80" customWidth="1"/>
    <col min="5169" max="5169" width="8.140625" style="80" customWidth="1"/>
    <col min="5170" max="5171" width="8.28515625" style="80" customWidth="1"/>
    <col min="5172" max="5172" width="12.42578125" style="80" customWidth="1"/>
    <col min="5173" max="5173" width="8.85546875" style="80" customWidth="1"/>
    <col min="5174" max="5174" width="20.7109375" style="80" customWidth="1"/>
    <col min="5175" max="5175" width="14.28515625" style="80" customWidth="1"/>
    <col min="5176" max="5176" width="40.7109375" style="80" customWidth="1"/>
    <col min="5177" max="5177" width="15.28515625" style="80" customWidth="1"/>
    <col min="5178" max="5395" width="10.85546875" style="80"/>
    <col min="5396" max="5396" width="21.42578125" style="80" customWidth="1"/>
    <col min="5397" max="5398" width="6.140625" style="80" bestFit="1" customWidth="1"/>
    <col min="5399" max="5399" width="11.5703125" style="80" bestFit="1" customWidth="1"/>
    <col min="5400" max="5400" width="9.5703125" style="80" customWidth="1"/>
    <col min="5401" max="5401" width="3.7109375" style="80" bestFit="1" customWidth="1"/>
    <col min="5402" max="5402" width="16.5703125" style="80" bestFit="1" customWidth="1"/>
    <col min="5403" max="5403" width="10.140625" style="80" bestFit="1" customWidth="1"/>
    <col min="5404" max="5404" width="20.7109375" style="80" customWidth="1"/>
    <col min="5405" max="5405" width="11.85546875" style="80" customWidth="1"/>
    <col min="5406" max="5406" width="9.85546875" style="80" customWidth="1"/>
    <col min="5407" max="5424" width="5" style="80" customWidth="1"/>
    <col min="5425" max="5425" width="8.140625" style="80" customWidth="1"/>
    <col min="5426" max="5427" width="8.28515625" style="80" customWidth="1"/>
    <col min="5428" max="5428" width="12.42578125" style="80" customWidth="1"/>
    <col min="5429" max="5429" width="8.85546875" style="80" customWidth="1"/>
    <col min="5430" max="5430" width="20.7109375" style="80" customWidth="1"/>
    <col min="5431" max="5431" width="14.28515625" style="80" customWidth="1"/>
    <col min="5432" max="5432" width="40.7109375" style="80" customWidth="1"/>
    <col min="5433" max="5433" width="15.28515625" style="80" customWidth="1"/>
    <col min="5434" max="5651" width="10.85546875" style="80"/>
    <col min="5652" max="5652" width="21.42578125" style="80" customWidth="1"/>
    <col min="5653" max="5654" width="6.140625" style="80" bestFit="1" customWidth="1"/>
    <col min="5655" max="5655" width="11.5703125" style="80" bestFit="1" customWidth="1"/>
    <col min="5656" max="5656" width="9.5703125" style="80" customWidth="1"/>
    <col min="5657" max="5657" width="3.7109375" style="80" bestFit="1" customWidth="1"/>
    <col min="5658" max="5658" width="16.5703125" style="80" bestFit="1" customWidth="1"/>
    <col min="5659" max="5659" width="10.140625" style="80" bestFit="1" customWidth="1"/>
    <col min="5660" max="5660" width="20.7109375" style="80" customWidth="1"/>
    <col min="5661" max="5661" width="11.85546875" style="80" customWidth="1"/>
    <col min="5662" max="5662" width="9.85546875" style="80" customWidth="1"/>
    <col min="5663" max="5680" width="5" style="80" customWidth="1"/>
    <col min="5681" max="5681" width="8.140625" style="80" customWidth="1"/>
    <col min="5682" max="5683" width="8.28515625" style="80" customWidth="1"/>
    <col min="5684" max="5684" width="12.42578125" style="80" customWidth="1"/>
    <col min="5685" max="5685" width="8.85546875" style="80" customWidth="1"/>
    <col min="5686" max="5686" width="20.7109375" style="80" customWidth="1"/>
    <col min="5687" max="5687" width="14.28515625" style="80" customWidth="1"/>
    <col min="5688" max="5688" width="40.7109375" style="80" customWidth="1"/>
    <col min="5689" max="5689" width="15.28515625" style="80" customWidth="1"/>
    <col min="5690" max="5907" width="10.85546875" style="80"/>
    <col min="5908" max="5908" width="21.42578125" style="80" customWidth="1"/>
    <col min="5909" max="5910" width="6.140625" style="80" bestFit="1" customWidth="1"/>
    <col min="5911" max="5911" width="11.5703125" style="80" bestFit="1" customWidth="1"/>
    <col min="5912" max="5912" width="9.5703125" style="80" customWidth="1"/>
    <col min="5913" max="5913" width="3.7109375" style="80" bestFit="1" customWidth="1"/>
    <col min="5914" max="5914" width="16.5703125" style="80" bestFit="1" customWidth="1"/>
    <col min="5915" max="5915" width="10.140625" style="80" bestFit="1" customWidth="1"/>
    <col min="5916" max="5916" width="20.7109375" style="80" customWidth="1"/>
    <col min="5917" max="5917" width="11.85546875" style="80" customWidth="1"/>
    <col min="5918" max="5918" width="9.85546875" style="80" customWidth="1"/>
    <col min="5919" max="5936" width="5" style="80" customWidth="1"/>
    <col min="5937" max="5937" width="8.140625" style="80" customWidth="1"/>
    <col min="5938" max="5939" width="8.28515625" style="80" customWidth="1"/>
    <col min="5940" max="5940" width="12.42578125" style="80" customWidth="1"/>
    <col min="5941" max="5941" width="8.85546875" style="80" customWidth="1"/>
    <col min="5942" max="5942" width="20.7109375" style="80" customWidth="1"/>
    <col min="5943" max="5943" width="14.28515625" style="80" customWidth="1"/>
    <col min="5944" max="5944" width="40.7109375" style="80" customWidth="1"/>
    <col min="5945" max="5945" width="15.28515625" style="80" customWidth="1"/>
    <col min="5946" max="6163" width="10.85546875" style="80"/>
    <col min="6164" max="6164" width="21.42578125" style="80" customWidth="1"/>
    <col min="6165" max="6166" width="6.140625" style="80" bestFit="1" customWidth="1"/>
    <col min="6167" max="6167" width="11.5703125" style="80" bestFit="1" customWidth="1"/>
    <col min="6168" max="6168" width="9.5703125" style="80" customWidth="1"/>
    <col min="6169" max="6169" width="3.7109375" style="80" bestFit="1" customWidth="1"/>
    <col min="6170" max="6170" width="16.5703125" style="80" bestFit="1" customWidth="1"/>
    <col min="6171" max="6171" width="10.140625" style="80" bestFit="1" customWidth="1"/>
    <col min="6172" max="6172" width="20.7109375" style="80" customWidth="1"/>
    <col min="6173" max="6173" width="11.85546875" style="80" customWidth="1"/>
    <col min="6174" max="6174" width="9.85546875" style="80" customWidth="1"/>
    <col min="6175" max="6192" width="5" style="80" customWidth="1"/>
    <col min="6193" max="6193" width="8.140625" style="80" customWidth="1"/>
    <col min="6194" max="6195" width="8.28515625" style="80" customWidth="1"/>
    <col min="6196" max="6196" width="12.42578125" style="80" customWidth="1"/>
    <col min="6197" max="6197" width="8.85546875" style="80" customWidth="1"/>
    <col min="6198" max="6198" width="20.7109375" style="80" customWidth="1"/>
    <col min="6199" max="6199" width="14.28515625" style="80" customWidth="1"/>
    <col min="6200" max="6200" width="40.7109375" style="80" customWidth="1"/>
    <col min="6201" max="6201" width="15.28515625" style="80" customWidth="1"/>
    <col min="6202" max="6419" width="10.85546875" style="80"/>
    <col min="6420" max="6420" width="21.42578125" style="80" customWidth="1"/>
    <col min="6421" max="6422" width="6.140625" style="80" bestFit="1" customWidth="1"/>
    <col min="6423" max="6423" width="11.5703125" style="80" bestFit="1" customWidth="1"/>
    <col min="6424" max="6424" width="9.5703125" style="80" customWidth="1"/>
    <col min="6425" max="6425" width="3.7109375" style="80" bestFit="1" customWidth="1"/>
    <col min="6426" max="6426" width="16.5703125" style="80" bestFit="1" customWidth="1"/>
    <col min="6427" max="6427" width="10.140625" style="80" bestFit="1" customWidth="1"/>
    <col min="6428" max="6428" width="20.7109375" style="80" customWidth="1"/>
    <col min="6429" max="6429" width="11.85546875" style="80" customWidth="1"/>
    <col min="6430" max="6430" width="9.85546875" style="80" customWidth="1"/>
    <col min="6431" max="6448" width="5" style="80" customWidth="1"/>
    <col min="6449" max="6449" width="8.140625" style="80" customWidth="1"/>
    <col min="6450" max="6451" width="8.28515625" style="80" customWidth="1"/>
    <col min="6452" max="6452" width="12.42578125" style="80" customWidth="1"/>
    <col min="6453" max="6453" width="8.85546875" style="80" customWidth="1"/>
    <col min="6454" max="6454" width="20.7109375" style="80" customWidth="1"/>
    <col min="6455" max="6455" width="14.28515625" style="80" customWidth="1"/>
    <col min="6456" max="6456" width="40.7109375" style="80" customWidth="1"/>
    <col min="6457" max="6457" width="15.28515625" style="80" customWidth="1"/>
    <col min="6458" max="6675" width="10.85546875" style="80"/>
    <col min="6676" max="6676" width="21.42578125" style="80" customWidth="1"/>
    <col min="6677" max="6678" width="6.140625" style="80" bestFit="1" customWidth="1"/>
    <col min="6679" max="6679" width="11.5703125" style="80" bestFit="1" customWidth="1"/>
    <col min="6680" max="6680" width="9.5703125" style="80" customWidth="1"/>
    <col min="6681" max="6681" width="3.7109375" style="80" bestFit="1" customWidth="1"/>
    <col min="6682" max="6682" width="16.5703125" style="80" bestFit="1" customWidth="1"/>
    <col min="6683" max="6683" width="10.140625" style="80" bestFit="1" customWidth="1"/>
    <col min="6684" max="6684" width="20.7109375" style="80" customWidth="1"/>
    <col min="6685" max="6685" width="11.85546875" style="80" customWidth="1"/>
    <col min="6686" max="6686" width="9.85546875" style="80" customWidth="1"/>
    <col min="6687" max="6704" width="5" style="80" customWidth="1"/>
    <col min="6705" max="6705" width="8.140625" style="80" customWidth="1"/>
    <col min="6706" max="6707" width="8.28515625" style="80" customWidth="1"/>
    <col min="6708" max="6708" width="12.42578125" style="80" customWidth="1"/>
    <col min="6709" max="6709" width="8.85546875" style="80" customWidth="1"/>
    <col min="6710" max="6710" width="20.7109375" style="80" customWidth="1"/>
    <col min="6711" max="6711" width="14.28515625" style="80" customWidth="1"/>
    <col min="6712" max="6712" width="40.7109375" style="80" customWidth="1"/>
    <col min="6713" max="6713" width="15.28515625" style="80" customWidth="1"/>
    <col min="6714" max="6931" width="10.85546875" style="80"/>
    <col min="6932" max="6932" width="21.42578125" style="80" customWidth="1"/>
    <col min="6933" max="6934" width="6.140625" style="80" bestFit="1" customWidth="1"/>
    <col min="6935" max="6935" width="11.5703125" style="80" bestFit="1" customWidth="1"/>
    <col min="6936" max="6936" width="9.5703125" style="80" customWidth="1"/>
    <col min="6937" max="6937" width="3.7109375" style="80" bestFit="1" customWidth="1"/>
    <col min="6938" max="6938" width="16.5703125" style="80" bestFit="1" customWidth="1"/>
    <col min="6939" max="6939" width="10.140625" style="80" bestFit="1" customWidth="1"/>
    <col min="6940" max="6940" width="20.7109375" style="80" customWidth="1"/>
    <col min="6941" max="6941" width="11.85546875" style="80" customWidth="1"/>
    <col min="6942" max="6942" width="9.85546875" style="80" customWidth="1"/>
    <col min="6943" max="6960" width="5" style="80" customWidth="1"/>
    <col min="6961" max="6961" width="8.140625" style="80" customWidth="1"/>
    <col min="6962" max="6963" width="8.28515625" style="80" customWidth="1"/>
    <col min="6964" max="6964" width="12.42578125" style="80" customWidth="1"/>
    <col min="6965" max="6965" width="8.85546875" style="80" customWidth="1"/>
    <col min="6966" max="6966" width="20.7109375" style="80" customWidth="1"/>
    <col min="6967" max="6967" width="14.28515625" style="80" customWidth="1"/>
    <col min="6968" max="6968" width="40.7109375" style="80" customWidth="1"/>
    <col min="6969" max="6969" width="15.28515625" style="80" customWidth="1"/>
    <col min="6970" max="7187" width="10.85546875" style="80"/>
    <col min="7188" max="7188" width="21.42578125" style="80" customWidth="1"/>
    <col min="7189" max="7190" width="6.140625" style="80" bestFit="1" customWidth="1"/>
    <col min="7191" max="7191" width="11.5703125" style="80" bestFit="1" customWidth="1"/>
    <col min="7192" max="7192" width="9.5703125" style="80" customWidth="1"/>
    <col min="7193" max="7193" width="3.7109375" style="80" bestFit="1" customWidth="1"/>
    <col min="7194" max="7194" width="16.5703125" style="80" bestFit="1" customWidth="1"/>
    <col min="7195" max="7195" width="10.140625" style="80" bestFit="1" customWidth="1"/>
    <col min="7196" max="7196" width="20.7109375" style="80" customWidth="1"/>
    <col min="7197" max="7197" width="11.85546875" style="80" customWidth="1"/>
    <col min="7198" max="7198" width="9.85546875" style="80" customWidth="1"/>
    <col min="7199" max="7216" width="5" style="80" customWidth="1"/>
    <col min="7217" max="7217" width="8.140625" style="80" customWidth="1"/>
    <col min="7218" max="7219" width="8.28515625" style="80" customWidth="1"/>
    <col min="7220" max="7220" width="12.42578125" style="80" customWidth="1"/>
    <col min="7221" max="7221" width="8.85546875" style="80" customWidth="1"/>
    <col min="7222" max="7222" width="20.7109375" style="80" customWidth="1"/>
    <col min="7223" max="7223" width="14.28515625" style="80" customWidth="1"/>
    <col min="7224" max="7224" width="40.7109375" style="80" customWidth="1"/>
    <col min="7225" max="7225" width="15.28515625" style="80" customWidth="1"/>
    <col min="7226" max="7443" width="10.85546875" style="80"/>
    <col min="7444" max="7444" width="21.42578125" style="80" customWidth="1"/>
    <col min="7445" max="7446" width="6.140625" style="80" bestFit="1" customWidth="1"/>
    <col min="7447" max="7447" width="11.5703125" style="80" bestFit="1" customWidth="1"/>
    <col min="7448" max="7448" width="9.5703125" style="80" customWidth="1"/>
    <col min="7449" max="7449" width="3.7109375" style="80" bestFit="1" customWidth="1"/>
    <col min="7450" max="7450" width="16.5703125" style="80" bestFit="1" customWidth="1"/>
    <col min="7451" max="7451" width="10.140625" style="80" bestFit="1" customWidth="1"/>
    <col min="7452" max="7452" width="20.7109375" style="80" customWidth="1"/>
    <col min="7453" max="7453" width="11.85546875" style="80" customWidth="1"/>
    <col min="7454" max="7454" width="9.85546875" style="80" customWidth="1"/>
    <col min="7455" max="7472" width="5" style="80" customWidth="1"/>
    <col min="7473" max="7473" width="8.140625" style="80" customWidth="1"/>
    <col min="7474" max="7475" width="8.28515625" style="80" customWidth="1"/>
    <col min="7476" max="7476" width="12.42578125" style="80" customWidth="1"/>
    <col min="7477" max="7477" width="8.85546875" style="80" customWidth="1"/>
    <col min="7478" max="7478" width="20.7109375" style="80" customWidth="1"/>
    <col min="7479" max="7479" width="14.28515625" style="80" customWidth="1"/>
    <col min="7480" max="7480" width="40.7109375" style="80" customWidth="1"/>
    <col min="7481" max="7481" width="15.28515625" style="80" customWidth="1"/>
    <col min="7482" max="7699" width="10.85546875" style="80"/>
    <col min="7700" max="7700" width="21.42578125" style="80" customWidth="1"/>
    <col min="7701" max="7702" width="6.140625" style="80" bestFit="1" customWidth="1"/>
    <col min="7703" max="7703" width="11.5703125" style="80" bestFit="1" customWidth="1"/>
    <col min="7704" max="7704" width="9.5703125" style="80" customWidth="1"/>
    <col min="7705" max="7705" width="3.7109375" style="80" bestFit="1" customWidth="1"/>
    <col min="7706" max="7706" width="16.5703125" style="80" bestFit="1" customWidth="1"/>
    <col min="7707" max="7707" width="10.140625" style="80" bestFit="1" customWidth="1"/>
    <col min="7708" max="7708" width="20.7109375" style="80" customWidth="1"/>
    <col min="7709" max="7709" width="11.85546875" style="80" customWidth="1"/>
    <col min="7710" max="7710" width="9.85546875" style="80" customWidth="1"/>
    <col min="7711" max="7728" width="5" style="80" customWidth="1"/>
    <col min="7729" max="7729" width="8.140625" style="80" customWidth="1"/>
    <col min="7730" max="7731" width="8.28515625" style="80" customWidth="1"/>
    <col min="7732" max="7732" width="12.42578125" style="80" customWidth="1"/>
    <col min="7733" max="7733" width="8.85546875" style="80" customWidth="1"/>
    <col min="7734" max="7734" width="20.7109375" style="80" customWidth="1"/>
    <col min="7735" max="7735" width="14.28515625" style="80" customWidth="1"/>
    <col min="7736" max="7736" width="40.7109375" style="80" customWidth="1"/>
    <col min="7737" max="7737" width="15.28515625" style="80" customWidth="1"/>
    <col min="7738" max="7955" width="10.85546875" style="80"/>
    <col min="7956" max="7956" width="21.42578125" style="80" customWidth="1"/>
    <col min="7957" max="7958" width="6.140625" style="80" bestFit="1" customWidth="1"/>
    <col min="7959" max="7959" width="11.5703125" style="80" bestFit="1" customWidth="1"/>
    <col min="7960" max="7960" width="9.5703125" style="80" customWidth="1"/>
    <col min="7961" max="7961" width="3.7109375" style="80" bestFit="1" customWidth="1"/>
    <col min="7962" max="7962" width="16.5703125" style="80" bestFit="1" customWidth="1"/>
    <col min="7963" max="7963" width="10.140625" style="80" bestFit="1" customWidth="1"/>
    <col min="7964" max="7964" width="20.7109375" style="80" customWidth="1"/>
    <col min="7965" max="7965" width="11.85546875" style="80" customWidth="1"/>
    <col min="7966" max="7966" width="9.85546875" style="80" customWidth="1"/>
    <col min="7967" max="7984" width="5" style="80" customWidth="1"/>
    <col min="7985" max="7985" width="8.140625" style="80" customWidth="1"/>
    <col min="7986" max="7987" width="8.28515625" style="80" customWidth="1"/>
    <col min="7988" max="7988" width="12.42578125" style="80" customWidth="1"/>
    <col min="7989" max="7989" width="8.85546875" style="80" customWidth="1"/>
    <col min="7990" max="7990" width="20.7109375" style="80" customWidth="1"/>
    <col min="7991" max="7991" width="14.28515625" style="80" customWidth="1"/>
    <col min="7992" max="7992" width="40.7109375" style="80" customWidth="1"/>
    <col min="7993" max="7993" width="15.28515625" style="80" customWidth="1"/>
    <col min="7994" max="8211" width="10.85546875" style="80"/>
    <col min="8212" max="8212" width="21.42578125" style="80" customWidth="1"/>
    <col min="8213" max="8214" width="6.140625" style="80" bestFit="1" customWidth="1"/>
    <col min="8215" max="8215" width="11.5703125" style="80" bestFit="1" customWidth="1"/>
    <col min="8216" max="8216" width="9.5703125" style="80" customWidth="1"/>
    <col min="8217" max="8217" width="3.7109375" style="80" bestFit="1" customWidth="1"/>
    <col min="8218" max="8218" width="16.5703125" style="80" bestFit="1" customWidth="1"/>
    <col min="8219" max="8219" width="10.140625" style="80" bestFit="1" customWidth="1"/>
    <col min="8220" max="8220" width="20.7109375" style="80" customWidth="1"/>
    <col min="8221" max="8221" width="11.85546875" style="80" customWidth="1"/>
    <col min="8222" max="8222" width="9.85546875" style="80" customWidth="1"/>
    <col min="8223" max="8240" width="5" style="80" customWidth="1"/>
    <col min="8241" max="8241" width="8.140625" style="80" customWidth="1"/>
    <col min="8242" max="8243" width="8.28515625" style="80" customWidth="1"/>
    <col min="8244" max="8244" width="12.42578125" style="80" customWidth="1"/>
    <col min="8245" max="8245" width="8.85546875" style="80" customWidth="1"/>
    <col min="8246" max="8246" width="20.7109375" style="80" customWidth="1"/>
    <col min="8247" max="8247" width="14.28515625" style="80" customWidth="1"/>
    <col min="8248" max="8248" width="40.7109375" style="80" customWidth="1"/>
    <col min="8249" max="8249" width="15.28515625" style="80" customWidth="1"/>
    <col min="8250" max="8467" width="10.85546875" style="80"/>
    <col min="8468" max="8468" width="21.42578125" style="80" customWidth="1"/>
    <col min="8469" max="8470" width="6.140625" style="80" bestFit="1" customWidth="1"/>
    <col min="8471" max="8471" width="11.5703125" style="80" bestFit="1" customWidth="1"/>
    <col min="8472" max="8472" width="9.5703125" style="80" customWidth="1"/>
    <col min="8473" max="8473" width="3.7109375" style="80" bestFit="1" customWidth="1"/>
    <col min="8474" max="8474" width="16.5703125" style="80" bestFit="1" customWidth="1"/>
    <col min="8475" max="8475" width="10.140625" style="80" bestFit="1" customWidth="1"/>
    <col min="8476" max="8476" width="20.7109375" style="80" customWidth="1"/>
    <col min="8477" max="8477" width="11.85546875" style="80" customWidth="1"/>
    <col min="8478" max="8478" width="9.85546875" style="80" customWidth="1"/>
    <col min="8479" max="8496" width="5" style="80" customWidth="1"/>
    <col min="8497" max="8497" width="8.140625" style="80" customWidth="1"/>
    <col min="8498" max="8499" width="8.28515625" style="80" customWidth="1"/>
    <col min="8500" max="8500" width="12.42578125" style="80" customWidth="1"/>
    <col min="8501" max="8501" width="8.85546875" style="80" customWidth="1"/>
    <col min="8502" max="8502" width="20.7109375" style="80" customWidth="1"/>
    <col min="8503" max="8503" width="14.28515625" style="80" customWidth="1"/>
    <col min="8504" max="8504" width="40.7109375" style="80" customWidth="1"/>
    <col min="8505" max="8505" width="15.28515625" style="80" customWidth="1"/>
    <col min="8506" max="8723" width="10.85546875" style="80"/>
    <col min="8724" max="8724" width="21.42578125" style="80" customWidth="1"/>
    <col min="8725" max="8726" width="6.140625" style="80" bestFit="1" customWidth="1"/>
    <col min="8727" max="8727" width="11.5703125" style="80" bestFit="1" customWidth="1"/>
    <col min="8728" max="8728" width="9.5703125" style="80" customWidth="1"/>
    <col min="8729" max="8729" width="3.7109375" style="80" bestFit="1" customWidth="1"/>
    <col min="8730" max="8730" width="16.5703125" style="80" bestFit="1" customWidth="1"/>
    <col min="8731" max="8731" width="10.140625" style="80" bestFit="1" customWidth="1"/>
    <col min="8732" max="8732" width="20.7109375" style="80" customWidth="1"/>
    <col min="8733" max="8733" width="11.85546875" style="80" customWidth="1"/>
    <col min="8734" max="8734" width="9.85546875" style="80" customWidth="1"/>
    <col min="8735" max="8752" width="5" style="80" customWidth="1"/>
    <col min="8753" max="8753" width="8.140625" style="80" customWidth="1"/>
    <col min="8754" max="8755" width="8.28515625" style="80" customWidth="1"/>
    <col min="8756" max="8756" width="12.42578125" style="80" customWidth="1"/>
    <col min="8757" max="8757" width="8.85546875" style="80" customWidth="1"/>
    <col min="8758" max="8758" width="20.7109375" style="80" customWidth="1"/>
    <col min="8759" max="8759" width="14.28515625" style="80" customWidth="1"/>
    <col min="8760" max="8760" width="40.7109375" style="80" customWidth="1"/>
    <col min="8761" max="8761" width="15.28515625" style="80" customWidth="1"/>
    <col min="8762" max="8979" width="10.85546875" style="80"/>
    <col min="8980" max="8980" width="21.42578125" style="80" customWidth="1"/>
    <col min="8981" max="8982" width="6.140625" style="80" bestFit="1" customWidth="1"/>
    <col min="8983" max="8983" width="11.5703125" style="80" bestFit="1" customWidth="1"/>
    <col min="8984" max="8984" width="9.5703125" style="80" customWidth="1"/>
    <col min="8985" max="8985" width="3.7109375" style="80" bestFit="1" customWidth="1"/>
    <col min="8986" max="8986" width="16.5703125" style="80" bestFit="1" customWidth="1"/>
    <col min="8987" max="8987" width="10.140625" style="80" bestFit="1" customWidth="1"/>
    <col min="8988" max="8988" width="20.7109375" style="80" customWidth="1"/>
    <col min="8989" max="8989" width="11.85546875" style="80" customWidth="1"/>
    <col min="8990" max="8990" width="9.85546875" style="80" customWidth="1"/>
    <col min="8991" max="9008" width="5" style="80" customWidth="1"/>
    <col min="9009" max="9009" width="8.140625" style="80" customWidth="1"/>
    <col min="9010" max="9011" width="8.28515625" style="80" customWidth="1"/>
    <col min="9012" max="9012" width="12.42578125" style="80" customWidth="1"/>
    <col min="9013" max="9013" width="8.85546875" style="80" customWidth="1"/>
    <col min="9014" max="9014" width="20.7109375" style="80" customWidth="1"/>
    <col min="9015" max="9015" width="14.28515625" style="80" customWidth="1"/>
    <col min="9016" max="9016" width="40.7109375" style="80" customWidth="1"/>
    <col min="9017" max="9017" width="15.28515625" style="80" customWidth="1"/>
    <col min="9018" max="9235" width="10.85546875" style="80"/>
    <col min="9236" max="9236" width="21.42578125" style="80" customWidth="1"/>
    <col min="9237" max="9238" width="6.140625" style="80" bestFit="1" customWidth="1"/>
    <col min="9239" max="9239" width="11.5703125" style="80" bestFit="1" customWidth="1"/>
    <col min="9240" max="9240" width="9.5703125" style="80" customWidth="1"/>
    <col min="9241" max="9241" width="3.7109375" style="80" bestFit="1" customWidth="1"/>
    <col min="9242" max="9242" width="16.5703125" style="80" bestFit="1" customWidth="1"/>
    <col min="9243" max="9243" width="10.140625" style="80" bestFit="1" customWidth="1"/>
    <col min="9244" max="9244" width="20.7109375" style="80" customWidth="1"/>
    <col min="9245" max="9245" width="11.85546875" style="80" customWidth="1"/>
    <col min="9246" max="9246" width="9.85546875" style="80" customWidth="1"/>
    <col min="9247" max="9264" width="5" style="80" customWidth="1"/>
    <col min="9265" max="9265" width="8.140625" style="80" customWidth="1"/>
    <col min="9266" max="9267" width="8.28515625" style="80" customWidth="1"/>
    <col min="9268" max="9268" width="12.42578125" style="80" customWidth="1"/>
    <col min="9269" max="9269" width="8.85546875" style="80" customWidth="1"/>
    <col min="9270" max="9270" width="20.7109375" style="80" customWidth="1"/>
    <col min="9271" max="9271" width="14.28515625" style="80" customWidth="1"/>
    <col min="9272" max="9272" width="40.7109375" style="80" customWidth="1"/>
    <col min="9273" max="9273" width="15.28515625" style="80" customWidth="1"/>
    <col min="9274" max="9491" width="10.85546875" style="80"/>
    <col min="9492" max="9492" width="21.42578125" style="80" customWidth="1"/>
    <col min="9493" max="9494" width="6.140625" style="80" bestFit="1" customWidth="1"/>
    <col min="9495" max="9495" width="11.5703125" style="80" bestFit="1" customWidth="1"/>
    <col min="9496" max="9496" width="9.5703125" style="80" customWidth="1"/>
    <col min="9497" max="9497" width="3.7109375" style="80" bestFit="1" customWidth="1"/>
    <col min="9498" max="9498" width="16.5703125" style="80" bestFit="1" customWidth="1"/>
    <col min="9499" max="9499" width="10.140625" style="80" bestFit="1" customWidth="1"/>
    <col min="9500" max="9500" width="20.7109375" style="80" customWidth="1"/>
    <col min="9501" max="9501" width="11.85546875" style="80" customWidth="1"/>
    <col min="9502" max="9502" width="9.85546875" style="80" customWidth="1"/>
    <col min="9503" max="9520" width="5" style="80" customWidth="1"/>
    <col min="9521" max="9521" width="8.140625" style="80" customWidth="1"/>
    <col min="9522" max="9523" width="8.28515625" style="80" customWidth="1"/>
    <col min="9524" max="9524" width="12.42578125" style="80" customWidth="1"/>
    <col min="9525" max="9525" width="8.85546875" style="80" customWidth="1"/>
    <col min="9526" max="9526" width="20.7109375" style="80" customWidth="1"/>
    <col min="9527" max="9527" width="14.28515625" style="80" customWidth="1"/>
    <col min="9528" max="9528" width="40.7109375" style="80" customWidth="1"/>
    <col min="9529" max="9529" width="15.28515625" style="80" customWidth="1"/>
    <col min="9530" max="9747" width="10.85546875" style="80"/>
    <col min="9748" max="9748" width="21.42578125" style="80" customWidth="1"/>
    <col min="9749" max="9750" width="6.140625" style="80" bestFit="1" customWidth="1"/>
    <col min="9751" max="9751" width="11.5703125" style="80" bestFit="1" customWidth="1"/>
    <col min="9752" max="9752" width="9.5703125" style="80" customWidth="1"/>
    <col min="9753" max="9753" width="3.7109375" style="80" bestFit="1" customWidth="1"/>
    <col min="9754" max="9754" width="16.5703125" style="80" bestFit="1" customWidth="1"/>
    <col min="9755" max="9755" width="10.140625" style="80" bestFit="1" customWidth="1"/>
    <col min="9756" max="9756" width="20.7109375" style="80" customWidth="1"/>
    <col min="9757" max="9757" width="11.85546875" style="80" customWidth="1"/>
    <col min="9758" max="9758" width="9.85546875" style="80" customWidth="1"/>
    <col min="9759" max="9776" width="5" style="80" customWidth="1"/>
    <col min="9777" max="9777" width="8.140625" style="80" customWidth="1"/>
    <col min="9778" max="9779" width="8.28515625" style="80" customWidth="1"/>
    <col min="9780" max="9780" width="12.42578125" style="80" customWidth="1"/>
    <col min="9781" max="9781" width="8.85546875" style="80" customWidth="1"/>
    <col min="9782" max="9782" width="20.7109375" style="80" customWidth="1"/>
    <col min="9783" max="9783" width="14.28515625" style="80" customWidth="1"/>
    <col min="9784" max="9784" width="40.7109375" style="80" customWidth="1"/>
    <col min="9785" max="9785" width="15.28515625" style="80" customWidth="1"/>
    <col min="9786" max="10003" width="10.85546875" style="80"/>
    <col min="10004" max="10004" width="21.42578125" style="80" customWidth="1"/>
    <col min="10005" max="10006" width="6.140625" style="80" bestFit="1" customWidth="1"/>
    <col min="10007" max="10007" width="11.5703125" style="80" bestFit="1" customWidth="1"/>
    <col min="10008" max="10008" width="9.5703125" style="80" customWidth="1"/>
    <col min="10009" max="10009" width="3.7109375" style="80" bestFit="1" customWidth="1"/>
    <col min="10010" max="10010" width="16.5703125" style="80" bestFit="1" customWidth="1"/>
    <col min="10011" max="10011" width="10.140625" style="80" bestFit="1" customWidth="1"/>
    <col min="10012" max="10012" width="20.7109375" style="80" customWidth="1"/>
    <col min="10013" max="10013" width="11.85546875" style="80" customWidth="1"/>
    <col min="10014" max="10014" width="9.85546875" style="80" customWidth="1"/>
    <col min="10015" max="10032" width="5" style="80" customWidth="1"/>
    <col min="10033" max="10033" width="8.140625" style="80" customWidth="1"/>
    <col min="10034" max="10035" width="8.28515625" style="80" customWidth="1"/>
    <col min="10036" max="10036" width="12.42578125" style="80" customWidth="1"/>
    <col min="10037" max="10037" width="8.85546875" style="80" customWidth="1"/>
    <col min="10038" max="10038" width="20.7109375" style="80" customWidth="1"/>
    <col min="10039" max="10039" width="14.28515625" style="80" customWidth="1"/>
    <col min="10040" max="10040" width="40.7109375" style="80" customWidth="1"/>
    <col min="10041" max="10041" width="15.28515625" style="80" customWidth="1"/>
    <col min="10042" max="10259" width="10.85546875" style="80"/>
    <col min="10260" max="10260" width="21.42578125" style="80" customWidth="1"/>
    <col min="10261" max="10262" width="6.140625" style="80" bestFit="1" customWidth="1"/>
    <col min="10263" max="10263" width="11.5703125" style="80" bestFit="1" customWidth="1"/>
    <col min="10264" max="10264" width="9.5703125" style="80" customWidth="1"/>
    <col min="10265" max="10265" width="3.7109375" style="80" bestFit="1" customWidth="1"/>
    <col min="10266" max="10266" width="16.5703125" style="80" bestFit="1" customWidth="1"/>
    <col min="10267" max="10267" width="10.140625" style="80" bestFit="1" customWidth="1"/>
    <col min="10268" max="10268" width="20.7109375" style="80" customWidth="1"/>
    <col min="10269" max="10269" width="11.85546875" style="80" customWidth="1"/>
    <col min="10270" max="10270" width="9.85546875" style="80" customWidth="1"/>
    <col min="10271" max="10288" width="5" style="80" customWidth="1"/>
    <col min="10289" max="10289" width="8.140625" style="80" customWidth="1"/>
    <col min="10290" max="10291" width="8.28515625" style="80" customWidth="1"/>
    <col min="10292" max="10292" width="12.42578125" style="80" customWidth="1"/>
    <col min="10293" max="10293" width="8.85546875" style="80" customWidth="1"/>
    <col min="10294" max="10294" width="20.7109375" style="80" customWidth="1"/>
    <col min="10295" max="10295" width="14.28515625" style="80" customWidth="1"/>
    <col min="10296" max="10296" width="40.7109375" style="80" customWidth="1"/>
    <col min="10297" max="10297" width="15.28515625" style="80" customWidth="1"/>
    <col min="10298" max="10515" width="10.85546875" style="80"/>
    <col min="10516" max="10516" width="21.42578125" style="80" customWidth="1"/>
    <col min="10517" max="10518" width="6.140625" style="80" bestFit="1" customWidth="1"/>
    <col min="10519" max="10519" width="11.5703125" style="80" bestFit="1" customWidth="1"/>
    <col min="10520" max="10520" width="9.5703125" style="80" customWidth="1"/>
    <col min="10521" max="10521" width="3.7109375" style="80" bestFit="1" customWidth="1"/>
    <col min="10522" max="10522" width="16.5703125" style="80" bestFit="1" customWidth="1"/>
    <col min="10523" max="10523" width="10.140625" style="80" bestFit="1" customWidth="1"/>
    <col min="10524" max="10524" width="20.7109375" style="80" customWidth="1"/>
    <col min="10525" max="10525" width="11.85546875" style="80" customWidth="1"/>
    <col min="10526" max="10526" width="9.85546875" style="80" customWidth="1"/>
    <col min="10527" max="10544" width="5" style="80" customWidth="1"/>
    <col min="10545" max="10545" width="8.140625" style="80" customWidth="1"/>
    <col min="10546" max="10547" width="8.28515625" style="80" customWidth="1"/>
    <col min="10548" max="10548" width="12.42578125" style="80" customWidth="1"/>
    <col min="10549" max="10549" width="8.85546875" style="80" customWidth="1"/>
    <col min="10550" max="10550" width="20.7109375" style="80" customWidth="1"/>
    <col min="10551" max="10551" width="14.28515625" style="80" customWidth="1"/>
    <col min="10552" max="10552" width="40.7109375" style="80" customWidth="1"/>
    <col min="10553" max="10553" width="15.28515625" style="80" customWidth="1"/>
    <col min="10554" max="10771" width="10.85546875" style="80"/>
    <col min="10772" max="10772" width="21.42578125" style="80" customWidth="1"/>
    <col min="10773" max="10774" width="6.140625" style="80" bestFit="1" customWidth="1"/>
    <col min="10775" max="10775" width="11.5703125" style="80" bestFit="1" customWidth="1"/>
    <col min="10776" max="10776" width="9.5703125" style="80" customWidth="1"/>
    <col min="10777" max="10777" width="3.7109375" style="80" bestFit="1" customWidth="1"/>
    <col min="10778" max="10778" width="16.5703125" style="80" bestFit="1" customWidth="1"/>
    <col min="10779" max="10779" width="10.140625" style="80" bestFit="1" customWidth="1"/>
    <col min="10780" max="10780" width="20.7109375" style="80" customWidth="1"/>
    <col min="10781" max="10781" width="11.85546875" style="80" customWidth="1"/>
    <col min="10782" max="10782" width="9.85546875" style="80" customWidth="1"/>
    <col min="10783" max="10800" width="5" style="80" customWidth="1"/>
    <col min="10801" max="10801" width="8.140625" style="80" customWidth="1"/>
    <col min="10802" max="10803" width="8.28515625" style="80" customWidth="1"/>
    <col min="10804" max="10804" width="12.42578125" style="80" customWidth="1"/>
    <col min="10805" max="10805" width="8.85546875" style="80" customWidth="1"/>
    <col min="10806" max="10806" width="20.7109375" style="80" customWidth="1"/>
    <col min="10807" max="10807" width="14.28515625" style="80" customWidth="1"/>
    <col min="10808" max="10808" width="40.7109375" style="80" customWidth="1"/>
    <col min="10809" max="10809" width="15.28515625" style="80" customWidth="1"/>
    <col min="10810" max="11027" width="10.85546875" style="80"/>
    <col min="11028" max="11028" width="21.42578125" style="80" customWidth="1"/>
    <col min="11029" max="11030" width="6.140625" style="80" bestFit="1" customWidth="1"/>
    <col min="11031" max="11031" width="11.5703125" style="80" bestFit="1" customWidth="1"/>
    <col min="11032" max="11032" width="9.5703125" style="80" customWidth="1"/>
    <col min="11033" max="11033" width="3.7109375" style="80" bestFit="1" customWidth="1"/>
    <col min="11034" max="11034" width="16.5703125" style="80" bestFit="1" customWidth="1"/>
    <col min="11035" max="11035" width="10.140625" style="80" bestFit="1" customWidth="1"/>
    <col min="11036" max="11036" width="20.7109375" style="80" customWidth="1"/>
    <col min="11037" max="11037" width="11.85546875" style="80" customWidth="1"/>
    <col min="11038" max="11038" width="9.85546875" style="80" customWidth="1"/>
    <col min="11039" max="11056" width="5" style="80" customWidth="1"/>
    <col min="11057" max="11057" width="8.140625" style="80" customWidth="1"/>
    <col min="11058" max="11059" width="8.28515625" style="80" customWidth="1"/>
    <col min="11060" max="11060" width="12.42578125" style="80" customWidth="1"/>
    <col min="11061" max="11061" width="8.85546875" style="80" customWidth="1"/>
    <col min="11062" max="11062" width="20.7109375" style="80" customWidth="1"/>
    <col min="11063" max="11063" width="14.28515625" style="80" customWidth="1"/>
    <col min="11064" max="11064" width="40.7109375" style="80" customWidth="1"/>
    <col min="11065" max="11065" width="15.28515625" style="80" customWidth="1"/>
    <col min="11066" max="11283" width="10.85546875" style="80"/>
    <col min="11284" max="11284" width="21.42578125" style="80" customWidth="1"/>
    <col min="11285" max="11286" width="6.140625" style="80" bestFit="1" customWidth="1"/>
    <col min="11287" max="11287" width="11.5703125" style="80" bestFit="1" customWidth="1"/>
    <col min="11288" max="11288" width="9.5703125" style="80" customWidth="1"/>
    <col min="11289" max="11289" width="3.7109375" style="80" bestFit="1" customWidth="1"/>
    <col min="11290" max="11290" width="16.5703125" style="80" bestFit="1" customWidth="1"/>
    <col min="11291" max="11291" width="10.140625" style="80" bestFit="1" customWidth="1"/>
    <col min="11292" max="11292" width="20.7109375" style="80" customWidth="1"/>
    <col min="11293" max="11293" width="11.85546875" style="80" customWidth="1"/>
    <col min="11294" max="11294" width="9.85546875" style="80" customWidth="1"/>
    <col min="11295" max="11312" width="5" style="80" customWidth="1"/>
    <col min="11313" max="11313" width="8.140625" style="80" customWidth="1"/>
    <col min="11314" max="11315" width="8.28515625" style="80" customWidth="1"/>
    <col min="11316" max="11316" width="12.42578125" style="80" customWidth="1"/>
    <col min="11317" max="11317" width="8.85546875" style="80" customWidth="1"/>
    <col min="11318" max="11318" width="20.7109375" style="80" customWidth="1"/>
    <col min="11319" max="11319" width="14.28515625" style="80" customWidth="1"/>
    <col min="11320" max="11320" width="40.7109375" style="80" customWidth="1"/>
    <col min="11321" max="11321" width="15.28515625" style="80" customWidth="1"/>
    <col min="11322" max="11539" width="10.85546875" style="80"/>
    <col min="11540" max="11540" width="21.42578125" style="80" customWidth="1"/>
    <col min="11541" max="11542" width="6.140625" style="80" bestFit="1" customWidth="1"/>
    <col min="11543" max="11543" width="11.5703125" style="80" bestFit="1" customWidth="1"/>
    <col min="11544" max="11544" width="9.5703125" style="80" customWidth="1"/>
    <col min="11545" max="11545" width="3.7109375" style="80" bestFit="1" customWidth="1"/>
    <col min="11546" max="11546" width="16.5703125" style="80" bestFit="1" customWidth="1"/>
    <col min="11547" max="11547" width="10.140625" style="80" bestFit="1" customWidth="1"/>
    <col min="11548" max="11548" width="20.7109375" style="80" customWidth="1"/>
    <col min="11549" max="11549" width="11.85546875" style="80" customWidth="1"/>
    <col min="11550" max="11550" width="9.85546875" style="80" customWidth="1"/>
    <col min="11551" max="11568" width="5" style="80" customWidth="1"/>
    <col min="11569" max="11569" width="8.140625" style="80" customWidth="1"/>
    <col min="11570" max="11571" width="8.28515625" style="80" customWidth="1"/>
    <col min="11572" max="11572" width="12.42578125" style="80" customWidth="1"/>
    <col min="11573" max="11573" width="8.85546875" style="80" customWidth="1"/>
    <col min="11574" max="11574" width="20.7109375" style="80" customWidth="1"/>
    <col min="11575" max="11575" width="14.28515625" style="80" customWidth="1"/>
    <col min="11576" max="11576" width="40.7109375" style="80" customWidth="1"/>
    <col min="11577" max="11577" width="15.28515625" style="80" customWidth="1"/>
    <col min="11578" max="11795" width="10.85546875" style="80"/>
    <col min="11796" max="11796" width="21.42578125" style="80" customWidth="1"/>
    <col min="11797" max="11798" width="6.140625" style="80" bestFit="1" customWidth="1"/>
    <col min="11799" max="11799" width="11.5703125" style="80" bestFit="1" customWidth="1"/>
    <col min="11800" max="11800" width="9.5703125" style="80" customWidth="1"/>
    <col min="11801" max="11801" width="3.7109375" style="80" bestFit="1" customWidth="1"/>
    <col min="11802" max="11802" width="16.5703125" style="80" bestFit="1" customWidth="1"/>
    <col min="11803" max="11803" width="10.140625" style="80" bestFit="1" customWidth="1"/>
    <col min="11804" max="11804" width="20.7109375" style="80" customWidth="1"/>
    <col min="11805" max="11805" width="11.85546875" style="80" customWidth="1"/>
    <col min="11806" max="11806" width="9.85546875" style="80" customWidth="1"/>
    <col min="11807" max="11824" width="5" style="80" customWidth="1"/>
    <col min="11825" max="11825" width="8.140625" style="80" customWidth="1"/>
    <col min="11826" max="11827" width="8.28515625" style="80" customWidth="1"/>
    <col min="11828" max="11828" width="12.42578125" style="80" customWidth="1"/>
    <col min="11829" max="11829" width="8.85546875" style="80" customWidth="1"/>
    <col min="11830" max="11830" width="20.7109375" style="80" customWidth="1"/>
    <col min="11831" max="11831" width="14.28515625" style="80" customWidth="1"/>
    <col min="11832" max="11832" width="40.7109375" style="80" customWidth="1"/>
    <col min="11833" max="11833" width="15.28515625" style="80" customWidth="1"/>
    <col min="11834" max="12051" width="10.85546875" style="80"/>
    <col min="12052" max="12052" width="21.42578125" style="80" customWidth="1"/>
    <col min="12053" max="12054" width="6.140625" style="80" bestFit="1" customWidth="1"/>
    <col min="12055" max="12055" width="11.5703125" style="80" bestFit="1" customWidth="1"/>
    <col min="12056" max="12056" width="9.5703125" style="80" customWidth="1"/>
    <col min="12057" max="12057" width="3.7109375" style="80" bestFit="1" customWidth="1"/>
    <col min="12058" max="12058" width="16.5703125" style="80" bestFit="1" customWidth="1"/>
    <col min="12059" max="12059" width="10.140625" style="80" bestFit="1" customWidth="1"/>
    <col min="12060" max="12060" width="20.7109375" style="80" customWidth="1"/>
    <col min="12061" max="12061" width="11.85546875" style="80" customWidth="1"/>
    <col min="12062" max="12062" width="9.85546875" style="80" customWidth="1"/>
    <col min="12063" max="12080" width="5" style="80" customWidth="1"/>
    <col min="12081" max="12081" width="8.140625" style="80" customWidth="1"/>
    <col min="12082" max="12083" width="8.28515625" style="80" customWidth="1"/>
    <col min="12084" max="12084" width="12.42578125" style="80" customWidth="1"/>
    <col min="12085" max="12085" width="8.85546875" style="80" customWidth="1"/>
    <col min="12086" max="12086" width="20.7109375" style="80" customWidth="1"/>
    <col min="12087" max="12087" width="14.28515625" style="80" customWidth="1"/>
    <col min="12088" max="12088" width="40.7109375" style="80" customWidth="1"/>
    <col min="12089" max="12089" width="15.28515625" style="80" customWidth="1"/>
    <col min="12090" max="12307" width="10.85546875" style="80"/>
    <col min="12308" max="12308" width="21.42578125" style="80" customWidth="1"/>
    <col min="12309" max="12310" width="6.140625" style="80" bestFit="1" customWidth="1"/>
    <col min="12311" max="12311" width="11.5703125" style="80" bestFit="1" customWidth="1"/>
    <col min="12312" max="12312" width="9.5703125" style="80" customWidth="1"/>
    <col min="12313" max="12313" width="3.7109375" style="80" bestFit="1" customWidth="1"/>
    <col min="12314" max="12314" width="16.5703125" style="80" bestFit="1" customWidth="1"/>
    <col min="12315" max="12315" width="10.140625" style="80" bestFit="1" customWidth="1"/>
    <col min="12316" max="12316" width="20.7109375" style="80" customWidth="1"/>
    <col min="12317" max="12317" width="11.85546875" style="80" customWidth="1"/>
    <col min="12318" max="12318" width="9.85546875" style="80" customWidth="1"/>
    <col min="12319" max="12336" width="5" style="80" customWidth="1"/>
    <col min="12337" max="12337" width="8.140625" style="80" customWidth="1"/>
    <col min="12338" max="12339" width="8.28515625" style="80" customWidth="1"/>
    <col min="12340" max="12340" width="12.42578125" style="80" customWidth="1"/>
    <col min="12341" max="12341" width="8.85546875" style="80" customWidth="1"/>
    <col min="12342" max="12342" width="20.7109375" style="80" customWidth="1"/>
    <col min="12343" max="12343" width="14.28515625" style="80" customWidth="1"/>
    <col min="12344" max="12344" width="40.7109375" style="80" customWidth="1"/>
    <col min="12345" max="12345" width="15.28515625" style="80" customWidth="1"/>
    <col min="12346" max="12563" width="10.85546875" style="80"/>
    <col min="12564" max="12564" width="21.42578125" style="80" customWidth="1"/>
    <col min="12565" max="12566" width="6.140625" style="80" bestFit="1" customWidth="1"/>
    <col min="12567" max="12567" width="11.5703125" style="80" bestFit="1" customWidth="1"/>
    <col min="12568" max="12568" width="9.5703125" style="80" customWidth="1"/>
    <col min="12569" max="12569" width="3.7109375" style="80" bestFit="1" customWidth="1"/>
    <col min="12570" max="12570" width="16.5703125" style="80" bestFit="1" customWidth="1"/>
    <col min="12571" max="12571" width="10.140625" style="80" bestFit="1" customWidth="1"/>
    <col min="12572" max="12572" width="20.7109375" style="80" customWidth="1"/>
    <col min="12573" max="12573" width="11.85546875" style="80" customWidth="1"/>
    <col min="12574" max="12574" width="9.85546875" style="80" customWidth="1"/>
    <col min="12575" max="12592" width="5" style="80" customWidth="1"/>
    <col min="12593" max="12593" width="8.140625" style="80" customWidth="1"/>
    <col min="12594" max="12595" width="8.28515625" style="80" customWidth="1"/>
    <col min="12596" max="12596" width="12.42578125" style="80" customWidth="1"/>
    <col min="12597" max="12597" width="8.85546875" style="80" customWidth="1"/>
    <col min="12598" max="12598" width="20.7109375" style="80" customWidth="1"/>
    <col min="12599" max="12599" width="14.28515625" style="80" customWidth="1"/>
    <col min="12600" max="12600" width="40.7109375" style="80" customWidth="1"/>
    <col min="12601" max="12601" width="15.28515625" style="80" customWidth="1"/>
    <col min="12602" max="12819" width="10.85546875" style="80"/>
    <col min="12820" max="12820" width="21.42578125" style="80" customWidth="1"/>
    <col min="12821" max="12822" width="6.140625" style="80" bestFit="1" customWidth="1"/>
    <col min="12823" max="12823" width="11.5703125" style="80" bestFit="1" customWidth="1"/>
    <col min="12824" max="12824" width="9.5703125" style="80" customWidth="1"/>
    <col min="12825" max="12825" width="3.7109375" style="80" bestFit="1" customWidth="1"/>
    <col min="12826" max="12826" width="16.5703125" style="80" bestFit="1" customWidth="1"/>
    <col min="12827" max="12827" width="10.140625" style="80" bestFit="1" customWidth="1"/>
    <col min="12828" max="12828" width="20.7109375" style="80" customWidth="1"/>
    <col min="12829" max="12829" width="11.85546875" style="80" customWidth="1"/>
    <col min="12830" max="12830" width="9.85546875" style="80" customWidth="1"/>
    <col min="12831" max="12848" width="5" style="80" customWidth="1"/>
    <col min="12849" max="12849" width="8.140625" style="80" customWidth="1"/>
    <col min="12850" max="12851" width="8.28515625" style="80" customWidth="1"/>
    <col min="12852" max="12852" width="12.42578125" style="80" customWidth="1"/>
    <col min="12853" max="12853" width="8.85546875" style="80" customWidth="1"/>
    <col min="12854" max="12854" width="20.7109375" style="80" customWidth="1"/>
    <col min="12855" max="12855" width="14.28515625" style="80" customWidth="1"/>
    <col min="12856" max="12856" width="40.7109375" style="80" customWidth="1"/>
    <col min="12857" max="12857" width="15.28515625" style="80" customWidth="1"/>
    <col min="12858" max="13075" width="10.85546875" style="80"/>
    <col min="13076" max="13076" width="21.42578125" style="80" customWidth="1"/>
    <col min="13077" max="13078" width="6.140625" style="80" bestFit="1" customWidth="1"/>
    <col min="13079" max="13079" width="11.5703125" style="80" bestFit="1" customWidth="1"/>
    <col min="13080" max="13080" width="9.5703125" style="80" customWidth="1"/>
    <col min="13081" max="13081" width="3.7109375" style="80" bestFit="1" customWidth="1"/>
    <col min="13082" max="13082" width="16.5703125" style="80" bestFit="1" customWidth="1"/>
    <col min="13083" max="13083" width="10.140625" style="80" bestFit="1" customWidth="1"/>
    <col min="13084" max="13084" width="20.7109375" style="80" customWidth="1"/>
    <col min="13085" max="13085" width="11.85546875" style="80" customWidth="1"/>
    <col min="13086" max="13086" width="9.85546875" style="80" customWidth="1"/>
    <col min="13087" max="13104" width="5" style="80" customWidth="1"/>
    <col min="13105" max="13105" width="8.140625" style="80" customWidth="1"/>
    <col min="13106" max="13107" width="8.28515625" style="80" customWidth="1"/>
    <col min="13108" max="13108" width="12.42578125" style="80" customWidth="1"/>
    <col min="13109" max="13109" width="8.85546875" style="80" customWidth="1"/>
    <col min="13110" max="13110" width="20.7109375" style="80" customWidth="1"/>
    <col min="13111" max="13111" width="14.28515625" style="80" customWidth="1"/>
    <col min="13112" max="13112" width="40.7109375" style="80" customWidth="1"/>
    <col min="13113" max="13113" width="15.28515625" style="80" customWidth="1"/>
    <col min="13114" max="13331" width="10.85546875" style="80"/>
    <col min="13332" max="13332" width="21.42578125" style="80" customWidth="1"/>
    <col min="13333" max="13334" width="6.140625" style="80" bestFit="1" customWidth="1"/>
    <col min="13335" max="13335" width="11.5703125" style="80" bestFit="1" customWidth="1"/>
    <col min="13336" max="13336" width="9.5703125" style="80" customWidth="1"/>
    <col min="13337" max="13337" width="3.7109375" style="80" bestFit="1" customWidth="1"/>
    <col min="13338" max="13338" width="16.5703125" style="80" bestFit="1" customWidth="1"/>
    <col min="13339" max="13339" width="10.140625" style="80" bestFit="1" customWidth="1"/>
    <col min="13340" max="13340" width="20.7109375" style="80" customWidth="1"/>
    <col min="13341" max="13341" width="11.85546875" style="80" customWidth="1"/>
    <col min="13342" max="13342" width="9.85546875" style="80" customWidth="1"/>
    <col min="13343" max="13360" width="5" style="80" customWidth="1"/>
    <col min="13361" max="13361" width="8.140625" style="80" customWidth="1"/>
    <col min="13362" max="13363" width="8.28515625" style="80" customWidth="1"/>
    <col min="13364" max="13364" width="12.42578125" style="80" customWidth="1"/>
    <col min="13365" max="13365" width="8.85546875" style="80" customWidth="1"/>
    <col min="13366" max="13366" width="20.7109375" style="80" customWidth="1"/>
    <col min="13367" max="13367" width="14.28515625" style="80" customWidth="1"/>
    <col min="13368" max="13368" width="40.7109375" style="80" customWidth="1"/>
    <col min="13369" max="13369" width="15.28515625" style="80" customWidth="1"/>
    <col min="13370" max="13587" width="10.85546875" style="80"/>
    <col min="13588" max="13588" width="21.42578125" style="80" customWidth="1"/>
    <col min="13589" max="13590" width="6.140625" style="80" bestFit="1" customWidth="1"/>
    <col min="13591" max="13591" width="11.5703125" style="80" bestFit="1" customWidth="1"/>
    <col min="13592" max="13592" width="9.5703125" style="80" customWidth="1"/>
    <col min="13593" max="13593" width="3.7109375" style="80" bestFit="1" customWidth="1"/>
    <col min="13594" max="13594" width="16.5703125" style="80" bestFit="1" customWidth="1"/>
    <col min="13595" max="13595" width="10.140625" style="80" bestFit="1" customWidth="1"/>
    <col min="13596" max="13596" width="20.7109375" style="80" customWidth="1"/>
    <col min="13597" max="13597" width="11.85546875" style="80" customWidth="1"/>
    <col min="13598" max="13598" width="9.85546875" style="80" customWidth="1"/>
    <col min="13599" max="13616" width="5" style="80" customWidth="1"/>
    <col min="13617" max="13617" width="8.140625" style="80" customWidth="1"/>
    <col min="13618" max="13619" width="8.28515625" style="80" customWidth="1"/>
    <col min="13620" max="13620" width="12.42578125" style="80" customWidth="1"/>
    <col min="13621" max="13621" width="8.85546875" style="80" customWidth="1"/>
    <col min="13622" max="13622" width="20.7109375" style="80" customWidth="1"/>
    <col min="13623" max="13623" width="14.28515625" style="80" customWidth="1"/>
    <col min="13624" max="13624" width="40.7109375" style="80" customWidth="1"/>
    <col min="13625" max="13625" width="15.28515625" style="80" customWidth="1"/>
    <col min="13626" max="13843" width="10.85546875" style="80"/>
    <col min="13844" max="13844" width="21.42578125" style="80" customWidth="1"/>
    <col min="13845" max="13846" width="6.140625" style="80" bestFit="1" customWidth="1"/>
    <col min="13847" max="13847" width="11.5703125" style="80" bestFit="1" customWidth="1"/>
    <col min="13848" max="13848" width="9.5703125" style="80" customWidth="1"/>
    <col min="13849" max="13849" width="3.7109375" style="80" bestFit="1" customWidth="1"/>
    <col min="13850" max="13850" width="16.5703125" style="80" bestFit="1" customWidth="1"/>
    <col min="13851" max="13851" width="10.140625" style="80" bestFit="1" customWidth="1"/>
    <col min="13852" max="13852" width="20.7109375" style="80" customWidth="1"/>
    <col min="13853" max="13853" width="11.85546875" style="80" customWidth="1"/>
    <col min="13854" max="13854" width="9.85546875" style="80" customWidth="1"/>
    <col min="13855" max="13872" width="5" style="80" customWidth="1"/>
    <col min="13873" max="13873" width="8.140625" style="80" customWidth="1"/>
    <col min="13874" max="13875" width="8.28515625" style="80" customWidth="1"/>
    <col min="13876" max="13876" width="12.42578125" style="80" customWidth="1"/>
    <col min="13877" max="13877" width="8.85546875" style="80" customWidth="1"/>
    <col min="13878" max="13878" width="20.7109375" style="80" customWidth="1"/>
    <col min="13879" max="13879" width="14.28515625" style="80" customWidth="1"/>
    <col min="13880" max="13880" width="40.7109375" style="80" customWidth="1"/>
    <col min="13881" max="13881" width="15.28515625" style="80" customWidth="1"/>
    <col min="13882" max="14099" width="10.85546875" style="80"/>
    <col min="14100" max="14100" width="21.42578125" style="80" customWidth="1"/>
    <col min="14101" max="14102" width="6.140625" style="80" bestFit="1" customWidth="1"/>
    <col min="14103" max="14103" width="11.5703125" style="80" bestFit="1" customWidth="1"/>
    <col min="14104" max="14104" width="9.5703125" style="80" customWidth="1"/>
    <col min="14105" max="14105" width="3.7109375" style="80" bestFit="1" customWidth="1"/>
    <col min="14106" max="14106" width="16.5703125" style="80" bestFit="1" customWidth="1"/>
    <col min="14107" max="14107" width="10.140625" style="80" bestFit="1" customWidth="1"/>
    <col min="14108" max="14108" width="20.7109375" style="80" customWidth="1"/>
    <col min="14109" max="14109" width="11.85546875" style="80" customWidth="1"/>
    <col min="14110" max="14110" width="9.85546875" style="80" customWidth="1"/>
    <col min="14111" max="14128" width="5" style="80" customWidth="1"/>
    <col min="14129" max="14129" width="8.140625" style="80" customWidth="1"/>
    <col min="14130" max="14131" width="8.28515625" style="80" customWidth="1"/>
    <col min="14132" max="14132" width="12.42578125" style="80" customWidth="1"/>
    <col min="14133" max="14133" width="8.85546875" style="80" customWidth="1"/>
    <col min="14134" max="14134" width="20.7109375" style="80" customWidth="1"/>
    <col min="14135" max="14135" width="14.28515625" style="80" customWidth="1"/>
    <col min="14136" max="14136" width="40.7109375" style="80" customWidth="1"/>
    <col min="14137" max="14137" width="15.28515625" style="80" customWidth="1"/>
    <col min="14138" max="14355" width="10.85546875" style="80"/>
    <col min="14356" max="14356" width="21.42578125" style="80" customWidth="1"/>
    <col min="14357" max="14358" width="6.140625" style="80" bestFit="1" customWidth="1"/>
    <col min="14359" max="14359" width="11.5703125" style="80" bestFit="1" customWidth="1"/>
    <col min="14360" max="14360" width="9.5703125" style="80" customWidth="1"/>
    <col min="14361" max="14361" width="3.7109375" style="80" bestFit="1" customWidth="1"/>
    <col min="14362" max="14362" width="16.5703125" style="80" bestFit="1" customWidth="1"/>
    <col min="14363" max="14363" width="10.140625" style="80" bestFit="1" customWidth="1"/>
    <col min="14364" max="14364" width="20.7109375" style="80" customWidth="1"/>
    <col min="14365" max="14365" width="11.85546875" style="80" customWidth="1"/>
    <col min="14366" max="14366" width="9.85546875" style="80" customWidth="1"/>
    <col min="14367" max="14384" width="5" style="80" customWidth="1"/>
    <col min="14385" max="14385" width="8.140625" style="80" customWidth="1"/>
    <col min="14386" max="14387" width="8.28515625" style="80" customWidth="1"/>
    <col min="14388" max="14388" width="12.42578125" style="80" customWidth="1"/>
    <col min="14389" max="14389" width="8.85546875" style="80" customWidth="1"/>
    <col min="14390" max="14390" width="20.7109375" style="80" customWidth="1"/>
    <col min="14391" max="14391" width="14.28515625" style="80" customWidth="1"/>
    <col min="14392" max="14392" width="40.7109375" style="80" customWidth="1"/>
    <col min="14393" max="14393" width="15.28515625" style="80" customWidth="1"/>
    <col min="14394" max="14611" width="10.85546875" style="80"/>
    <col min="14612" max="14612" width="21.42578125" style="80" customWidth="1"/>
    <col min="14613" max="14614" width="6.140625" style="80" bestFit="1" customWidth="1"/>
    <col min="14615" max="14615" width="11.5703125" style="80" bestFit="1" customWidth="1"/>
    <col min="14616" max="14616" width="9.5703125" style="80" customWidth="1"/>
    <col min="14617" max="14617" width="3.7109375" style="80" bestFit="1" customWidth="1"/>
    <col min="14618" max="14618" width="16.5703125" style="80" bestFit="1" customWidth="1"/>
    <col min="14619" max="14619" width="10.140625" style="80" bestFit="1" customWidth="1"/>
    <col min="14620" max="14620" width="20.7109375" style="80" customWidth="1"/>
    <col min="14621" max="14621" width="11.85546875" style="80" customWidth="1"/>
    <col min="14622" max="14622" width="9.85546875" style="80" customWidth="1"/>
    <col min="14623" max="14640" width="5" style="80" customWidth="1"/>
    <col min="14641" max="14641" width="8.140625" style="80" customWidth="1"/>
    <col min="14642" max="14643" width="8.28515625" style="80" customWidth="1"/>
    <col min="14644" max="14644" width="12.42578125" style="80" customWidth="1"/>
    <col min="14645" max="14645" width="8.85546875" style="80" customWidth="1"/>
    <col min="14646" max="14646" width="20.7109375" style="80" customWidth="1"/>
    <col min="14647" max="14647" width="14.28515625" style="80" customWidth="1"/>
    <col min="14648" max="14648" width="40.7109375" style="80" customWidth="1"/>
    <col min="14649" max="14649" width="15.28515625" style="80" customWidth="1"/>
    <col min="14650" max="14867" width="10.85546875" style="80"/>
    <col min="14868" max="14868" width="21.42578125" style="80" customWidth="1"/>
    <col min="14869" max="14870" width="6.140625" style="80" bestFit="1" customWidth="1"/>
    <col min="14871" max="14871" width="11.5703125" style="80" bestFit="1" customWidth="1"/>
    <col min="14872" max="14872" width="9.5703125" style="80" customWidth="1"/>
    <col min="14873" max="14873" width="3.7109375" style="80" bestFit="1" customWidth="1"/>
    <col min="14874" max="14874" width="16.5703125" style="80" bestFit="1" customWidth="1"/>
    <col min="14875" max="14875" width="10.140625" style="80" bestFit="1" customWidth="1"/>
    <col min="14876" max="14876" width="20.7109375" style="80" customWidth="1"/>
    <col min="14877" max="14877" width="11.85546875" style="80" customWidth="1"/>
    <col min="14878" max="14878" width="9.85546875" style="80" customWidth="1"/>
    <col min="14879" max="14896" width="5" style="80" customWidth="1"/>
    <col min="14897" max="14897" width="8.140625" style="80" customWidth="1"/>
    <col min="14898" max="14899" width="8.28515625" style="80" customWidth="1"/>
    <col min="14900" max="14900" width="12.42578125" style="80" customWidth="1"/>
    <col min="14901" max="14901" width="8.85546875" style="80" customWidth="1"/>
    <col min="14902" max="14902" width="20.7109375" style="80" customWidth="1"/>
    <col min="14903" max="14903" width="14.28515625" style="80" customWidth="1"/>
    <col min="14904" max="14904" width="40.7109375" style="80" customWidth="1"/>
    <col min="14905" max="14905" width="15.28515625" style="80" customWidth="1"/>
    <col min="14906" max="15123" width="10.85546875" style="80"/>
    <col min="15124" max="15124" width="21.42578125" style="80" customWidth="1"/>
    <col min="15125" max="15126" width="6.140625" style="80" bestFit="1" customWidth="1"/>
    <col min="15127" max="15127" width="11.5703125" style="80" bestFit="1" customWidth="1"/>
    <col min="15128" max="15128" width="9.5703125" style="80" customWidth="1"/>
    <col min="15129" max="15129" width="3.7109375" style="80" bestFit="1" customWidth="1"/>
    <col min="15130" max="15130" width="16.5703125" style="80" bestFit="1" customWidth="1"/>
    <col min="15131" max="15131" width="10.140625" style="80" bestFit="1" customWidth="1"/>
    <col min="15132" max="15132" width="20.7109375" style="80" customWidth="1"/>
    <col min="15133" max="15133" width="11.85546875" style="80" customWidth="1"/>
    <col min="15134" max="15134" width="9.85546875" style="80" customWidth="1"/>
    <col min="15135" max="15152" width="5" style="80" customWidth="1"/>
    <col min="15153" max="15153" width="8.140625" style="80" customWidth="1"/>
    <col min="15154" max="15155" width="8.28515625" style="80" customWidth="1"/>
    <col min="15156" max="15156" width="12.42578125" style="80" customWidth="1"/>
    <col min="15157" max="15157" width="8.85546875" style="80" customWidth="1"/>
    <col min="15158" max="15158" width="20.7109375" style="80" customWidth="1"/>
    <col min="15159" max="15159" width="14.28515625" style="80" customWidth="1"/>
    <col min="15160" max="15160" width="40.7109375" style="80" customWidth="1"/>
    <col min="15161" max="15161" width="15.28515625" style="80" customWidth="1"/>
    <col min="15162" max="15379" width="10.85546875" style="80"/>
    <col min="15380" max="15380" width="21.42578125" style="80" customWidth="1"/>
    <col min="15381" max="15382" width="6.140625" style="80" bestFit="1" customWidth="1"/>
    <col min="15383" max="15383" width="11.5703125" style="80" bestFit="1" customWidth="1"/>
    <col min="15384" max="15384" width="9.5703125" style="80" customWidth="1"/>
    <col min="15385" max="15385" width="3.7109375" style="80" bestFit="1" customWidth="1"/>
    <col min="15386" max="15386" width="16.5703125" style="80" bestFit="1" customWidth="1"/>
    <col min="15387" max="15387" width="10.140625" style="80" bestFit="1" customWidth="1"/>
    <col min="15388" max="15388" width="20.7109375" style="80" customWidth="1"/>
    <col min="15389" max="15389" width="11.85546875" style="80" customWidth="1"/>
    <col min="15390" max="15390" width="9.85546875" style="80" customWidth="1"/>
    <col min="15391" max="15408" width="5" style="80" customWidth="1"/>
    <col min="15409" max="15409" width="8.140625" style="80" customWidth="1"/>
    <col min="15410" max="15411" width="8.28515625" style="80" customWidth="1"/>
    <col min="15412" max="15412" width="12.42578125" style="80" customWidth="1"/>
    <col min="15413" max="15413" width="8.85546875" style="80" customWidth="1"/>
    <col min="15414" max="15414" width="20.7109375" style="80" customWidth="1"/>
    <col min="15415" max="15415" width="14.28515625" style="80" customWidth="1"/>
    <col min="15416" max="15416" width="40.7109375" style="80" customWidth="1"/>
    <col min="15417" max="15417" width="15.28515625" style="80" customWidth="1"/>
    <col min="15418" max="15635" width="10.85546875" style="80"/>
    <col min="15636" max="15636" width="21.42578125" style="80" customWidth="1"/>
    <col min="15637" max="15638" width="6.140625" style="80" bestFit="1" customWidth="1"/>
    <col min="15639" max="15639" width="11.5703125" style="80" bestFit="1" customWidth="1"/>
    <col min="15640" max="15640" width="9.5703125" style="80" customWidth="1"/>
    <col min="15641" max="15641" width="3.7109375" style="80" bestFit="1" customWidth="1"/>
    <col min="15642" max="15642" width="16.5703125" style="80" bestFit="1" customWidth="1"/>
    <col min="15643" max="15643" width="10.140625" style="80" bestFit="1" customWidth="1"/>
    <col min="15644" max="15644" width="20.7109375" style="80" customWidth="1"/>
    <col min="15645" max="15645" width="11.85546875" style="80" customWidth="1"/>
    <col min="15646" max="15646" width="9.85546875" style="80" customWidth="1"/>
    <col min="15647" max="15664" width="5" style="80" customWidth="1"/>
    <col min="15665" max="15665" width="8.140625" style="80" customWidth="1"/>
    <col min="15666" max="15667" width="8.28515625" style="80" customWidth="1"/>
    <col min="15668" max="15668" width="12.42578125" style="80" customWidth="1"/>
    <col min="15669" max="15669" width="8.85546875" style="80" customWidth="1"/>
    <col min="15670" max="15670" width="20.7109375" style="80" customWidth="1"/>
    <col min="15671" max="15671" width="14.28515625" style="80" customWidth="1"/>
    <col min="15672" max="15672" width="40.7109375" style="80" customWidth="1"/>
    <col min="15673" max="15673" width="15.28515625" style="80" customWidth="1"/>
    <col min="15674" max="15891" width="10.85546875" style="80"/>
    <col min="15892" max="15892" width="21.42578125" style="80" customWidth="1"/>
    <col min="15893" max="15894" width="6.140625" style="80" bestFit="1" customWidth="1"/>
    <col min="15895" max="15895" width="11.5703125" style="80" bestFit="1" customWidth="1"/>
    <col min="15896" max="15896" width="9.5703125" style="80" customWidth="1"/>
    <col min="15897" max="15897" width="3.7109375" style="80" bestFit="1" customWidth="1"/>
    <col min="15898" max="15898" width="16.5703125" style="80" bestFit="1" customWidth="1"/>
    <col min="15899" max="15899" width="10.140625" style="80" bestFit="1" customWidth="1"/>
    <col min="15900" max="15900" width="20.7109375" style="80" customWidth="1"/>
    <col min="15901" max="15901" width="11.85546875" style="80" customWidth="1"/>
    <col min="15902" max="15902" width="9.85546875" style="80" customWidth="1"/>
    <col min="15903" max="15920" width="5" style="80" customWidth="1"/>
    <col min="15921" max="15921" width="8.140625" style="80" customWidth="1"/>
    <col min="15922" max="15923" width="8.28515625" style="80" customWidth="1"/>
    <col min="15924" max="15924" width="12.42578125" style="80" customWidth="1"/>
    <col min="15925" max="15925" width="8.85546875" style="80" customWidth="1"/>
    <col min="15926" max="15926" width="20.7109375" style="80" customWidth="1"/>
    <col min="15927" max="15927" width="14.28515625" style="80" customWidth="1"/>
    <col min="15928" max="15928" width="40.7109375" style="80" customWidth="1"/>
    <col min="15929" max="15929" width="15.28515625" style="80" customWidth="1"/>
    <col min="15930" max="16147" width="10.85546875" style="80"/>
    <col min="16148" max="16148" width="21.42578125" style="80" customWidth="1"/>
    <col min="16149" max="16150" width="6.140625" style="80" bestFit="1" customWidth="1"/>
    <col min="16151" max="16151" width="11.5703125" style="80" bestFit="1" customWidth="1"/>
    <col min="16152" max="16152" width="9.5703125" style="80" customWidth="1"/>
    <col min="16153" max="16153" width="3.7109375" style="80" bestFit="1" customWidth="1"/>
    <col min="16154" max="16154" width="16.5703125" style="80" bestFit="1" customWidth="1"/>
    <col min="16155" max="16155" width="10.140625" style="80" bestFit="1" customWidth="1"/>
    <col min="16156" max="16156" width="20.7109375" style="80" customWidth="1"/>
    <col min="16157" max="16157" width="11.85546875" style="80" customWidth="1"/>
    <col min="16158" max="16158" width="9.85546875" style="80" customWidth="1"/>
    <col min="16159" max="16176" width="5" style="80" customWidth="1"/>
    <col min="16177" max="16177" width="8.140625" style="80" customWidth="1"/>
    <col min="16178" max="16179" width="8.28515625" style="80" customWidth="1"/>
    <col min="16180" max="16180" width="12.42578125" style="80" customWidth="1"/>
    <col min="16181" max="16181" width="8.85546875" style="80" customWidth="1"/>
    <col min="16182" max="16182" width="20.7109375" style="80" customWidth="1"/>
    <col min="16183" max="16183" width="14.28515625" style="80" customWidth="1"/>
    <col min="16184" max="16184" width="40.7109375" style="80" customWidth="1"/>
    <col min="16185" max="16185" width="15.28515625" style="80" customWidth="1"/>
    <col min="16186" max="16384" width="10.85546875" style="80"/>
  </cols>
  <sheetData>
    <row r="1" spans="1:69" ht="27" thickTop="1" x14ac:dyDescent="0.25">
      <c r="A1" s="109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1"/>
    </row>
    <row r="2" spans="1:69" ht="21" thickBot="1" x14ac:dyDescent="0.3">
      <c r="A2" s="112" t="s">
        <v>79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4"/>
    </row>
    <row r="3" spans="1:69" ht="13.5" customHeight="1" thickTop="1" x14ac:dyDescent="0.25">
      <c r="A3" s="115" t="s">
        <v>0</v>
      </c>
      <c r="B3" s="117" t="s">
        <v>2</v>
      </c>
      <c r="C3" s="119" t="s">
        <v>3</v>
      </c>
      <c r="D3" s="119" t="s">
        <v>4</v>
      </c>
      <c r="E3" s="119" t="s">
        <v>78</v>
      </c>
      <c r="F3" s="121" t="s">
        <v>16</v>
      </c>
      <c r="G3" s="122"/>
      <c r="H3" s="125" t="s">
        <v>7</v>
      </c>
      <c r="I3" s="127" t="s">
        <v>17</v>
      </c>
      <c r="J3" s="127" t="s">
        <v>18</v>
      </c>
      <c r="K3" s="134" t="s">
        <v>19</v>
      </c>
      <c r="L3" s="107" t="s">
        <v>20</v>
      </c>
      <c r="M3" s="108"/>
      <c r="N3" s="129" t="s">
        <v>21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1"/>
      <c r="AK3" s="136" t="s">
        <v>22</v>
      </c>
      <c r="AL3" s="107" t="s">
        <v>23</v>
      </c>
      <c r="AM3" s="108"/>
      <c r="AN3" s="129" t="s">
        <v>77</v>
      </c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1"/>
      <c r="BD3" s="127" t="s">
        <v>24</v>
      </c>
      <c r="BE3" s="132" t="s">
        <v>25</v>
      </c>
    </row>
    <row r="4" spans="1:69" ht="66" customHeight="1" thickBot="1" x14ac:dyDescent="0.3">
      <c r="A4" s="116"/>
      <c r="B4" s="118"/>
      <c r="C4" s="120"/>
      <c r="D4" s="120"/>
      <c r="E4" s="120"/>
      <c r="F4" s="123"/>
      <c r="G4" s="124"/>
      <c r="H4" s="126"/>
      <c r="I4" s="128"/>
      <c r="J4" s="128"/>
      <c r="K4" s="135"/>
      <c r="L4" s="21" t="s">
        <v>26</v>
      </c>
      <c r="M4" s="22" t="s">
        <v>27</v>
      </c>
      <c r="N4" s="23" t="s">
        <v>28</v>
      </c>
      <c r="O4" s="24" t="s">
        <v>29</v>
      </c>
      <c r="P4" s="24" t="s">
        <v>30</v>
      </c>
      <c r="Q4" s="24" t="s">
        <v>31</v>
      </c>
      <c r="R4" s="24" t="s">
        <v>32</v>
      </c>
      <c r="S4" s="24" t="s">
        <v>33</v>
      </c>
      <c r="T4" s="24" t="s">
        <v>34</v>
      </c>
      <c r="U4" s="24" t="s">
        <v>35</v>
      </c>
      <c r="V4" s="24" t="s">
        <v>36</v>
      </c>
      <c r="W4" s="24" t="s">
        <v>37</v>
      </c>
      <c r="X4" s="24" t="s">
        <v>38</v>
      </c>
      <c r="Y4" s="24" t="s">
        <v>39</v>
      </c>
      <c r="Z4" s="24" t="s">
        <v>40</v>
      </c>
      <c r="AA4" s="24" t="s">
        <v>41</v>
      </c>
      <c r="AB4" s="24" t="s">
        <v>42</v>
      </c>
      <c r="AC4" s="24" t="s">
        <v>43</v>
      </c>
      <c r="AD4" s="24" t="s">
        <v>44</v>
      </c>
      <c r="AE4" s="24" t="s">
        <v>45</v>
      </c>
      <c r="AF4" s="24" t="s">
        <v>46</v>
      </c>
      <c r="AG4" s="24" t="s">
        <v>47</v>
      </c>
      <c r="AH4" s="25" t="s">
        <v>48</v>
      </c>
      <c r="AI4" s="24" t="s">
        <v>49</v>
      </c>
      <c r="AJ4" s="22" t="s">
        <v>50</v>
      </c>
      <c r="AK4" s="137"/>
      <c r="AL4" s="26" t="s">
        <v>51</v>
      </c>
      <c r="AM4" s="27" t="s">
        <v>50</v>
      </c>
      <c r="AN4" s="23" t="s">
        <v>28</v>
      </c>
      <c r="AO4" s="24" t="s">
        <v>29</v>
      </c>
      <c r="AP4" s="24" t="s">
        <v>30</v>
      </c>
      <c r="AQ4" s="24" t="s">
        <v>31</v>
      </c>
      <c r="AR4" s="24" t="s">
        <v>32</v>
      </c>
      <c r="AS4" s="24" t="s">
        <v>33</v>
      </c>
      <c r="AT4" s="24" t="s">
        <v>34</v>
      </c>
      <c r="AU4" s="24" t="s">
        <v>35</v>
      </c>
      <c r="AV4" s="24" t="s">
        <v>36</v>
      </c>
      <c r="AW4" s="24" t="s">
        <v>37</v>
      </c>
      <c r="AX4" s="24" t="s">
        <v>38</v>
      </c>
      <c r="AY4" s="24" t="s">
        <v>39</v>
      </c>
      <c r="AZ4" s="24" t="s">
        <v>76</v>
      </c>
      <c r="BA4" s="24" t="s">
        <v>75</v>
      </c>
      <c r="BB4" s="106" t="s">
        <v>74</v>
      </c>
      <c r="BC4" s="22" t="s">
        <v>50</v>
      </c>
      <c r="BD4" s="128"/>
      <c r="BE4" s="133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</row>
    <row r="5" spans="1:69" ht="25.5" x14ac:dyDescent="0.25">
      <c r="A5" s="28" t="str">
        <f>'Liste sorbonnes - Pharma E&amp;F'!A2</f>
        <v>Faculté de Pharmacie - Aile E (024001)</v>
      </c>
      <c r="B5" s="29" t="str">
        <f>'Liste sorbonnes - Pharma E&amp;F'!C2</f>
        <v>00</v>
      </c>
      <c r="C5" s="30" t="str">
        <f>'Liste sorbonnes - Pharma E&amp;F'!D2</f>
        <v>E 008</v>
      </c>
      <c r="D5" s="30" t="str">
        <f>'Liste sorbonnes - Pharma E&amp;F'!E2</f>
        <v>0240BE0002</v>
      </c>
      <c r="E5" s="30" t="str">
        <f>'Liste sorbonnes - Pharma E&amp;F'!F2</f>
        <v>E 008-02</v>
      </c>
      <c r="F5" s="31" t="str">
        <f>IF('Liste sorbonnes - Pharma E&amp;F'!H2="Contrôle n°1","n°1",IF('Liste sorbonnes - Pharma E&amp;F'!H2="Contrôle n°2","n°2",IF('Liste sorbonnes - Pharma E&amp;F'!H2="Contrôle n°3","n°3",IF('Liste sorbonnes - Pharma E&amp;F'!H2="Contrôle n°4","n°4","ERREUR"))))</f>
        <v>n°3</v>
      </c>
      <c r="G5" s="32" t="str">
        <f t="shared" ref="G5:G6" si="0">IF(F5="n°1","XP-X 15-203",IF(F5="n°2","Récep - NF EN 14175",IF(F5="n°3","CP - NF EN 14175",IF(F5="n°4","Bas débit","ERREUR"))))</f>
        <v>CP - NF EN 14175</v>
      </c>
      <c r="H5" s="33"/>
      <c r="I5" s="34"/>
      <c r="J5" s="35"/>
      <c r="K5" s="35"/>
      <c r="L5" s="36"/>
      <c r="M5" s="37"/>
      <c r="N5" s="38"/>
      <c r="O5" s="39"/>
      <c r="P5" s="39"/>
      <c r="Q5" s="39"/>
      <c r="R5" s="39"/>
      <c r="S5" s="39"/>
      <c r="T5" s="39"/>
      <c r="U5" s="39"/>
      <c r="V5" s="39"/>
      <c r="W5" s="39" t="str">
        <f t="shared" ref="W5:AE6" si="1">IF($G5="XP-X 15-203","SO","")</f>
        <v/>
      </c>
      <c r="X5" s="39" t="str">
        <f t="shared" si="1"/>
        <v/>
      </c>
      <c r="Y5" s="39" t="str">
        <f t="shared" si="1"/>
        <v/>
      </c>
      <c r="Z5" s="39" t="str">
        <f t="shared" si="1"/>
        <v/>
      </c>
      <c r="AA5" s="39" t="str">
        <f t="shared" si="1"/>
        <v/>
      </c>
      <c r="AB5" s="39" t="str">
        <f t="shared" si="1"/>
        <v/>
      </c>
      <c r="AC5" s="39" t="str">
        <f t="shared" si="1"/>
        <v/>
      </c>
      <c r="AD5" s="39" t="str">
        <f t="shared" si="1"/>
        <v/>
      </c>
      <c r="AE5" s="39" t="str">
        <f t="shared" si="1"/>
        <v/>
      </c>
      <c r="AF5" s="40" t="str">
        <f t="shared" ref="AF5:AF6" si="2">IF(ISBLANK(N5),"",MIN(N5:AE5))</f>
        <v/>
      </c>
      <c r="AG5" s="41" t="str">
        <f t="shared" ref="AG5:AG6" si="3">IF(OR(G5="XP-X 15-203",G5="Bas débit"),"Sans objet",IF(ISBLANK(S5),"",AVERAGE(S5:W5)))</f>
        <v/>
      </c>
      <c r="AH5" s="42"/>
      <c r="AI5" s="41" t="str">
        <f t="shared" ref="AI5:AI6" si="4">IF(ISBLANK(N5),"",AVERAGE(N5:AE5))</f>
        <v/>
      </c>
      <c r="AJ5" s="43"/>
      <c r="AK5" s="44" t="str">
        <f t="shared" ref="AK5:AK6" si="5">IF(AI5="","",AI5*(K5*J5)*3600)</f>
        <v/>
      </c>
      <c r="AL5" s="45" t="str">
        <f t="shared" ref="AL5:AL6" si="6">IF(OR(G5="Récep - NF EN 14175",G5="Bas débit"),"Sans objet","")</f>
        <v/>
      </c>
      <c r="AM5" s="43" t="str">
        <f t="shared" ref="AM5:AM6" si="7">IF(OR(G5="Récep - NF EN 14175",G5="Bas débit"),"Sans objet","")</f>
        <v/>
      </c>
      <c r="AN5" s="38" t="str">
        <f t="shared" ref="AN5:AY6" si="8">IF(OR($G5="XP-X 15-203",$G5="CP - NF EN 14175"),"SO","")</f>
        <v>SO</v>
      </c>
      <c r="AO5" s="39" t="str">
        <f t="shared" si="8"/>
        <v>SO</v>
      </c>
      <c r="AP5" s="39" t="str">
        <f t="shared" si="8"/>
        <v>SO</v>
      </c>
      <c r="AQ5" s="39" t="str">
        <f t="shared" si="8"/>
        <v>SO</v>
      </c>
      <c r="AR5" s="39" t="str">
        <f t="shared" si="8"/>
        <v>SO</v>
      </c>
      <c r="AS5" s="39" t="str">
        <f t="shared" si="8"/>
        <v>SO</v>
      </c>
      <c r="AT5" s="39" t="str">
        <f t="shared" si="8"/>
        <v>SO</v>
      </c>
      <c r="AU5" s="39" t="str">
        <f t="shared" si="8"/>
        <v>SO</v>
      </c>
      <c r="AV5" s="39" t="str">
        <f t="shared" si="8"/>
        <v>SO</v>
      </c>
      <c r="AW5" s="39" t="str">
        <f t="shared" si="8"/>
        <v>SO</v>
      </c>
      <c r="AX5" s="39" t="str">
        <f t="shared" si="8"/>
        <v>SO</v>
      </c>
      <c r="AY5" s="39" t="str">
        <f t="shared" si="8"/>
        <v>SO</v>
      </c>
      <c r="AZ5" s="40" t="str">
        <f t="shared" ref="AZ5:AZ6" si="9">IF(AN5="SO","Sans objet",IF(AN5="","",MAX(AN5:AY5)))</f>
        <v>Sans objet</v>
      </c>
      <c r="BA5" s="41" t="str">
        <f t="shared" ref="BA5:BA6" si="10">IF(AN5="SO","Sans objet",IF(AN5="","",AVERAGE(AN5:AY5)))</f>
        <v>Sans objet</v>
      </c>
      <c r="BB5" s="104" t="str">
        <f t="shared" ref="BB5:BB6" si="11">IF(AN5="SO","Sans objet","")</f>
        <v>Sans objet</v>
      </c>
      <c r="BC5" s="43" t="str">
        <f t="shared" ref="BC5:BC6" si="12">IF(AN5="SO","Sans objet","")</f>
        <v>Sans objet</v>
      </c>
      <c r="BD5" s="46"/>
      <c r="BE5" s="47"/>
    </row>
    <row r="6" spans="1:69" ht="25.5" x14ac:dyDescent="0.25">
      <c r="A6" s="48" t="str">
        <f>'Liste sorbonnes - Pharma E&amp;F'!A3</f>
        <v>Faculté de Pharmacie - Aile E (024001)</v>
      </c>
      <c r="B6" s="49" t="str">
        <f>'Liste sorbonnes - Pharma E&amp;F'!C3</f>
        <v>01</v>
      </c>
      <c r="C6" s="50" t="str">
        <f>'Liste sorbonnes - Pharma E&amp;F'!D3</f>
        <v>E 103</v>
      </c>
      <c r="D6" s="50" t="str">
        <f>'Liste sorbonnes - Pharma E&amp;F'!E3</f>
        <v>0240BE0101</v>
      </c>
      <c r="E6" s="50" t="str">
        <f>'Liste sorbonnes - Pharma E&amp;F'!F3</f>
        <v>E 103-01</v>
      </c>
      <c r="F6" s="51" t="str">
        <f>IF('Liste sorbonnes - Pharma E&amp;F'!H3="Contrôle n°1","n°1",IF('Liste sorbonnes - Pharma E&amp;F'!H3="Contrôle n°2","n°2",IF('Liste sorbonnes - Pharma E&amp;F'!H3="Contrôle n°3","n°3",IF('Liste sorbonnes - Pharma E&amp;F'!H3="Contrôle n°4","n°4","ERREUR"))))</f>
        <v>n°1</v>
      </c>
      <c r="G6" s="52" t="str">
        <f t="shared" si="0"/>
        <v>XP-X 15-203</v>
      </c>
      <c r="H6" s="53"/>
      <c r="I6" s="54"/>
      <c r="J6" s="55"/>
      <c r="K6" s="55"/>
      <c r="L6" s="56"/>
      <c r="M6" s="57"/>
      <c r="N6" s="58"/>
      <c r="O6" s="59"/>
      <c r="P6" s="59"/>
      <c r="Q6" s="59"/>
      <c r="R6" s="59"/>
      <c r="S6" s="59"/>
      <c r="T6" s="59"/>
      <c r="U6" s="59"/>
      <c r="V6" s="59"/>
      <c r="W6" s="59" t="str">
        <f t="shared" si="1"/>
        <v>SO</v>
      </c>
      <c r="X6" s="59" t="str">
        <f t="shared" si="1"/>
        <v>SO</v>
      </c>
      <c r="Y6" s="59" t="str">
        <f t="shared" si="1"/>
        <v>SO</v>
      </c>
      <c r="Z6" s="59" t="str">
        <f t="shared" si="1"/>
        <v>SO</v>
      </c>
      <c r="AA6" s="59" t="str">
        <f t="shared" si="1"/>
        <v>SO</v>
      </c>
      <c r="AB6" s="59" t="str">
        <f t="shared" si="1"/>
        <v>SO</v>
      </c>
      <c r="AC6" s="59" t="str">
        <f t="shared" si="1"/>
        <v>SO</v>
      </c>
      <c r="AD6" s="59" t="str">
        <f t="shared" si="1"/>
        <v>SO</v>
      </c>
      <c r="AE6" s="59" t="str">
        <f t="shared" si="1"/>
        <v>SO</v>
      </c>
      <c r="AF6" s="60" t="str">
        <f t="shared" si="2"/>
        <v/>
      </c>
      <c r="AG6" s="61" t="str">
        <f t="shared" si="3"/>
        <v>Sans objet</v>
      </c>
      <c r="AH6" s="62" t="str">
        <f t="shared" ref="AH6" si="13">IF(AG6="Sans objet","Sans objet","")</f>
        <v>Sans objet</v>
      </c>
      <c r="AI6" s="61" t="str">
        <f t="shared" si="4"/>
        <v/>
      </c>
      <c r="AJ6" s="63"/>
      <c r="AK6" s="64" t="str">
        <f t="shared" si="5"/>
        <v/>
      </c>
      <c r="AL6" s="65" t="str">
        <f t="shared" si="6"/>
        <v/>
      </c>
      <c r="AM6" s="63" t="str">
        <f t="shared" si="7"/>
        <v/>
      </c>
      <c r="AN6" s="58" t="str">
        <f t="shared" si="8"/>
        <v>SO</v>
      </c>
      <c r="AO6" s="59" t="str">
        <f t="shared" si="8"/>
        <v>SO</v>
      </c>
      <c r="AP6" s="59" t="str">
        <f t="shared" si="8"/>
        <v>SO</v>
      </c>
      <c r="AQ6" s="59" t="str">
        <f t="shared" si="8"/>
        <v>SO</v>
      </c>
      <c r="AR6" s="59" t="str">
        <f t="shared" si="8"/>
        <v>SO</v>
      </c>
      <c r="AS6" s="59" t="str">
        <f t="shared" si="8"/>
        <v>SO</v>
      </c>
      <c r="AT6" s="59" t="str">
        <f t="shared" si="8"/>
        <v>SO</v>
      </c>
      <c r="AU6" s="59" t="str">
        <f t="shared" si="8"/>
        <v>SO</v>
      </c>
      <c r="AV6" s="59" t="str">
        <f t="shared" si="8"/>
        <v>SO</v>
      </c>
      <c r="AW6" s="59" t="str">
        <f t="shared" si="8"/>
        <v>SO</v>
      </c>
      <c r="AX6" s="59" t="str">
        <f t="shared" si="8"/>
        <v>SO</v>
      </c>
      <c r="AY6" s="59" t="str">
        <f t="shared" si="8"/>
        <v>SO</v>
      </c>
      <c r="AZ6" s="60" t="str">
        <f t="shared" si="9"/>
        <v>Sans objet</v>
      </c>
      <c r="BA6" s="61" t="str">
        <f t="shared" si="10"/>
        <v>Sans objet</v>
      </c>
      <c r="BB6" s="103" t="str">
        <f t="shared" si="11"/>
        <v>Sans objet</v>
      </c>
      <c r="BC6" s="63" t="str">
        <f t="shared" si="12"/>
        <v>Sans objet</v>
      </c>
      <c r="BD6" s="66"/>
      <c r="BE6" s="67"/>
    </row>
    <row r="7" spans="1:69" ht="25.5" x14ac:dyDescent="0.25">
      <c r="A7" s="48" t="str">
        <f>'Liste sorbonnes - Pharma E&amp;F'!A4</f>
        <v>Faculté de Pharmacie - Aile E (024001)</v>
      </c>
      <c r="B7" s="49" t="str">
        <f>'Liste sorbonnes - Pharma E&amp;F'!C4</f>
        <v>03</v>
      </c>
      <c r="C7" s="50" t="str">
        <f>'Liste sorbonnes - Pharma E&amp;F'!D4</f>
        <v>E 308</v>
      </c>
      <c r="D7" s="50" t="str">
        <f>'Liste sorbonnes - Pharma E&amp;F'!E4</f>
        <v>0240BE0302</v>
      </c>
      <c r="E7" s="50" t="str">
        <f>'Liste sorbonnes - Pharma E&amp;F'!F4</f>
        <v>E 308-03 / E 308 S9</v>
      </c>
      <c r="F7" s="51" t="str">
        <f>IF('Liste sorbonnes - Pharma E&amp;F'!H4="Contrôle n°1","n°1",IF('Liste sorbonnes - Pharma E&amp;F'!H4="Contrôle n°2","n°2",IF('Liste sorbonnes - Pharma E&amp;F'!H4="Contrôle n°3","n°3",IF('Liste sorbonnes - Pharma E&amp;F'!H4="Contrôle n°4","n°4","ERREUR"))))</f>
        <v>n°4</v>
      </c>
      <c r="G7" s="52" t="str">
        <f t="shared" ref="G7" si="14">IF(F7="n°1","XP-X 15-203",IF(F7="n°2","Récep - NF EN 14175",IF(F7="n°3","CP - NF EN 14175",IF(F7="n°4","Bas débit","ERREUR"))))</f>
        <v>Bas débit</v>
      </c>
      <c r="H7" s="53"/>
      <c r="I7" s="54"/>
      <c r="J7" s="55"/>
      <c r="K7" s="55"/>
      <c r="L7" s="56"/>
      <c r="M7" s="57"/>
      <c r="N7" s="58"/>
      <c r="O7" s="59"/>
      <c r="P7" s="59"/>
      <c r="Q7" s="59"/>
      <c r="R7" s="59"/>
      <c r="S7" s="59"/>
      <c r="T7" s="59"/>
      <c r="U7" s="59"/>
      <c r="V7" s="59"/>
      <c r="W7" s="59" t="str">
        <f t="shared" ref="W7:AE7" si="15">IF($G7="XP-X 15-203","SO","")</f>
        <v/>
      </c>
      <c r="X7" s="59" t="str">
        <f t="shared" si="15"/>
        <v/>
      </c>
      <c r="Y7" s="59" t="str">
        <f t="shared" si="15"/>
        <v/>
      </c>
      <c r="Z7" s="59" t="str">
        <f t="shared" si="15"/>
        <v/>
      </c>
      <c r="AA7" s="59" t="str">
        <f t="shared" si="15"/>
        <v/>
      </c>
      <c r="AB7" s="59" t="str">
        <f t="shared" si="15"/>
        <v/>
      </c>
      <c r="AC7" s="59" t="str">
        <f t="shared" si="15"/>
        <v/>
      </c>
      <c r="AD7" s="59" t="str">
        <f t="shared" si="15"/>
        <v/>
      </c>
      <c r="AE7" s="59" t="str">
        <f t="shared" si="15"/>
        <v/>
      </c>
      <c r="AF7" s="60" t="str">
        <f t="shared" ref="AF7" si="16">IF(ISBLANK(N7),"",MIN(N7:AE7))</f>
        <v/>
      </c>
      <c r="AG7" s="61" t="str">
        <f t="shared" ref="AG7" si="17">IF(OR(G7="XP-X 15-203",G7="Bas débit"),"Sans objet",IF(ISBLANK(S7),"",AVERAGE(S7:W7)))</f>
        <v>Sans objet</v>
      </c>
      <c r="AH7" s="62" t="str">
        <f t="shared" ref="AH7" si="18">IF(AG7="Sans objet","Sans objet","")</f>
        <v>Sans objet</v>
      </c>
      <c r="AI7" s="61" t="str">
        <f t="shared" ref="AI7" si="19">IF(ISBLANK(N7),"",AVERAGE(N7:AE7))</f>
        <v/>
      </c>
      <c r="AJ7" s="63"/>
      <c r="AK7" s="64" t="str">
        <f t="shared" ref="AK7" si="20">IF(AI7="","",AI7*(K7*J7)*3600)</f>
        <v/>
      </c>
      <c r="AL7" s="65" t="str">
        <f t="shared" ref="AL7" si="21">IF(OR(G7="Récep - NF EN 14175",G7="Bas débit"),"Sans objet","")</f>
        <v>Sans objet</v>
      </c>
      <c r="AM7" s="63" t="str">
        <f t="shared" ref="AM7" si="22">IF(OR(G7="Récep - NF EN 14175",G7="Bas débit"),"Sans objet","")</f>
        <v>Sans objet</v>
      </c>
      <c r="AN7" s="58" t="str">
        <f t="shared" ref="AN7:AY7" si="23">IF(OR($G7="XP-X 15-203",$G7="CP - NF EN 14175"),"SO","")</f>
        <v/>
      </c>
      <c r="AO7" s="59" t="str">
        <f t="shared" si="23"/>
        <v/>
      </c>
      <c r="AP7" s="59" t="str">
        <f t="shared" si="23"/>
        <v/>
      </c>
      <c r="AQ7" s="59" t="str">
        <f t="shared" si="23"/>
        <v/>
      </c>
      <c r="AR7" s="59" t="str">
        <f t="shared" si="23"/>
        <v/>
      </c>
      <c r="AS7" s="59" t="str">
        <f t="shared" si="23"/>
        <v/>
      </c>
      <c r="AT7" s="59" t="str">
        <f t="shared" si="23"/>
        <v/>
      </c>
      <c r="AU7" s="59" t="str">
        <f t="shared" si="23"/>
        <v/>
      </c>
      <c r="AV7" s="59" t="str">
        <f t="shared" si="23"/>
        <v/>
      </c>
      <c r="AW7" s="59" t="str">
        <f t="shared" si="23"/>
        <v/>
      </c>
      <c r="AX7" s="59" t="str">
        <f t="shared" si="23"/>
        <v/>
      </c>
      <c r="AY7" s="59" t="str">
        <f t="shared" si="23"/>
        <v/>
      </c>
      <c r="AZ7" s="60" t="str">
        <f t="shared" ref="AZ7" si="24">IF(AN7="SO","Sans objet",IF(AN7="","",MAX(AN7:AY7)))</f>
        <v/>
      </c>
      <c r="BA7" s="61" t="str">
        <f t="shared" ref="BA7" si="25">IF(AN7="SO","Sans objet",IF(AN7="","",AVERAGE(AN7:AY7)))</f>
        <v/>
      </c>
      <c r="BB7" s="103" t="str">
        <f t="shared" ref="BB7" si="26">IF(AN7="SO","Sans objet","")</f>
        <v/>
      </c>
      <c r="BC7" s="63" t="str">
        <f t="shared" ref="BC7" si="27">IF(AN7="SO","Sans objet","")</f>
        <v/>
      </c>
      <c r="BD7" s="66"/>
      <c r="BE7" s="67"/>
    </row>
    <row r="8" spans="1:69" ht="26.25" thickBot="1" x14ac:dyDescent="0.3">
      <c r="A8" s="102" t="str">
        <f>'Liste sorbonnes - Pharma E&amp;F'!A5</f>
        <v>Faculté de Pharmacie - Aile F (024001)</v>
      </c>
      <c r="B8" s="101" t="str">
        <f>'Liste sorbonnes - Pharma E&amp;F'!C5</f>
        <v>03</v>
      </c>
      <c r="C8" s="100" t="str">
        <f>'Liste sorbonnes - Pharma E&amp;F'!D5</f>
        <v>F 314</v>
      </c>
      <c r="D8" s="100" t="str">
        <f>'Liste sorbonnes - Pharma E&amp;F'!E5</f>
        <v>0240BF0338</v>
      </c>
      <c r="E8" s="100" t="str">
        <f>'Liste sorbonnes - Pharma E&amp;F'!F5</f>
        <v>F 314-05</v>
      </c>
      <c r="F8" s="99" t="s">
        <v>80</v>
      </c>
      <c r="G8" s="98" t="str">
        <f t="shared" ref="G8" si="28">IF(F8="n°1","XP-X 15-203",IF(F8="n°2","Récep - NF EN 14175",IF(F8="n°3","CP - NF EN 14175",IF(F8="n°4","Bas débit","ERREUR"))))</f>
        <v>Récep - NF EN 14175</v>
      </c>
      <c r="H8" s="97"/>
      <c r="I8" s="96"/>
      <c r="J8" s="95"/>
      <c r="K8" s="95"/>
      <c r="L8" s="94"/>
      <c r="M8" s="93"/>
      <c r="N8" s="89"/>
      <c r="O8" s="88"/>
      <c r="P8" s="88"/>
      <c r="Q8" s="88"/>
      <c r="R8" s="88"/>
      <c r="S8" s="88"/>
      <c r="T8" s="88"/>
      <c r="U8" s="88"/>
      <c r="V8" s="88"/>
      <c r="W8" s="88" t="str">
        <f t="shared" ref="W8:AE8" si="29">IF($G8="XP-X 15-203","SO","")</f>
        <v/>
      </c>
      <c r="X8" s="88" t="str">
        <f t="shared" si="29"/>
        <v/>
      </c>
      <c r="Y8" s="88" t="str">
        <f t="shared" si="29"/>
        <v/>
      </c>
      <c r="Z8" s="88" t="str">
        <f t="shared" si="29"/>
        <v/>
      </c>
      <c r="AA8" s="88" t="str">
        <f t="shared" si="29"/>
        <v/>
      </c>
      <c r="AB8" s="88" t="str">
        <f t="shared" si="29"/>
        <v/>
      </c>
      <c r="AC8" s="88" t="str">
        <f t="shared" si="29"/>
        <v/>
      </c>
      <c r="AD8" s="88" t="str">
        <f t="shared" si="29"/>
        <v/>
      </c>
      <c r="AE8" s="88" t="str">
        <f t="shared" si="29"/>
        <v/>
      </c>
      <c r="AF8" s="87" t="str">
        <f t="shared" ref="AF8" si="30">IF(ISBLANK(N8),"",MIN(N8:AE8))</f>
        <v/>
      </c>
      <c r="AG8" s="86" t="str">
        <f t="shared" ref="AG8" si="31">IF(OR(G8="XP-X 15-203",G8="Bas débit"),"Sans objet",IF(ISBLANK(S8),"",AVERAGE(S8:W8)))</f>
        <v/>
      </c>
      <c r="AH8" s="92" t="str">
        <f>IF(AG8="Sans objet","Sans objet","")</f>
        <v/>
      </c>
      <c r="AI8" s="86" t="str">
        <f t="shared" ref="AI8" si="32">IF(ISBLANK(N8),"",AVERAGE(N8:AE8))</f>
        <v/>
      </c>
      <c r="AJ8" s="84"/>
      <c r="AK8" s="91" t="str">
        <f t="shared" ref="AK8" si="33">IF(AI8="","",AI8*(K8*J8)*3600)</f>
        <v/>
      </c>
      <c r="AL8" s="90" t="str">
        <f t="shared" ref="AL8" si="34">IF(OR(G8="Récep - NF EN 14175",G8="Bas débit"),"Sans objet","")</f>
        <v>Sans objet</v>
      </c>
      <c r="AM8" s="84" t="str">
        <f t="shared" ref="AM8" si="35">IF(OR(G8="Récep - NF EN 14175",G8="Bas débit"),"Sans objet","")</f>
        <v>Sans objet</v>
      </c>
      <c r="AN8" s="89" t="str">
        <f t="shared" ref="AN8:AY8" si="36">IF(OR($G8="XP-X 15-203",$G8="CP - NF EN 14175"),"SO","")</f>
        <v/>
      </c>
      <c r="AO8" s="88" t="str">
        <f t="shared" si="36"/>
        <v/>
      </c>
      <c r="AP8" s="88" t="str">
        <f t="shared" si="36"/>
        <v/>
      </c>
      <c r="AQ8" s="88" t="str">
        <f t="shared" si="36"/>
        <v/>
      </c>
      <c r="AR8" s="88" t="str">
        <f t="shared" si="36"/>
        <v/>
      </c>
      <c r="AS8" s="88" t="str">
        <f t="shared" si="36"/>
        <v/>
      </c>
      <c r="AT8" s="88" t="str">
        <f t="shared" si="36"/>
        <v/>
      </c>
      <c r="AU8" s="88" t="str">
        <f t="shared" si="36"/>
        <v/>
      </c>
      <c r="AV8" s="88" t="str">
        <f t="shared" si="36"/>
        <v/>
      </c>
      <c r="AW8" s="88" t="str">
        <f t="shared" si="36"/>
        <v/>
      </c>
      <c r="AX8" s="88" t="str">
        <f t="shared" si="36"/>
        <v/>
      </c>
      <c r="AY8" s="88" t="str">
        <f t="shared" si="36"/>
        <v/>
      </c>
      <c r="AZ8" s="87" t="str">
        <f t="shared" ref="AZ8" si="37">IF(AN8="SO","Sans objet",IF(AN8="","",MAX(AN8:AY8)))</f>
        <v/>
      </c>
      <c r="BA8" s="86" t="str">
        <f t="shared" ref="BA8" si="38">IF(AN8="SO","Sans objet",IF(AN8="","",AVERAGE(AN8:AY8)))</f>
        <v/>
      </c>
      <c r="BB8" s="85" t="str">
        <f t="shared" ref="BB8" si="39">IF(AN8="SO","Sans objet","")</f>
        <v/>
      </c>
      <c r="BC8" s="84" t="str">
        <f t="shared" ref="BC8" si="40">IF(AN8="SO","Sans objet","")</f>
        <v/>
      </c>
      <c r="BD8" s="83"/>
      <c r="BE8" s="82"/>
    </row>
    <row r="9" spans="1:69" ht="13.5" thickTop="1" x14ac:dyDescent="0.25"/>
  </sheetData>
  <sheetProtection sheet="1" formatRows="0" selectLockedCells="1" autoFilter="0"/>
  <autoFilter ref="A4:BE8">
    <sortState ref="A6:AM35">
      <sortCondition ref="C4:C35"/>
    </sortState>
  </autoFilter>
  <mergeCells count="19">
    <mergeCell ref="L3:M3"/>
    <mergeCell ref="N3:AJ3"/>
    <mergeCell ref="AK3:AK4"/>
    <mergeCell ref="AL3:AM3"/>
    <mergeCell ref="A1:BE1"/>
    <mergeCell ref="A2:BE2"/>
    <mergeCell ref="A3:A4"/>
    <mergeCell ref="B3:B4"/>
    <mergeCell ref="C3:C4"/>
    <mergeCell ref="D3:D4"/>
    <mergeCell ref="E3:E4"/>
    <mergeCell ref="F3:G4"/>
    <mergeCell ref="H3:H4"/>
    <mergeCell ref="I3:I4"/>
    <mergeCell ref="AN3:BC3"/>
    <mergeCell ref="BD3:BD4"/>
    <mergeCell ref="BE3:BE4"/>
    <mergeCell ref="J3:J4"/>
    <mergeCell ref="K3:K4"/>
  </mergeCells>
  <conditionalFormatting sqref="AZ5:BC8 AL5:AM8 AG5:AH8">
    <cfRule type="cellIs" dxfId="18" priority="443" stopIfTrue="1" operator="equal">
      <formula>"Sans objet"</formula>
    </cfRule>
  </conditionalFormatting>
  <conditionalFormatting sqref="BE5:BE7">
    <cfRule type="cellIs" dxfId="17" priority="444" stopIfTrue="1" operator="equal">
      <formula>"Sans objet"</formula>
    </cfRule>
    <cfRule type="cellIs" dxfId="16" priority="445" stopIfTrue="1" operator="equal">
      <formula>"Non conforme"</formula>
    </cfRule>
    <cfRule type="cellIs" dxfId="15" priority="446" stopIfTrue="1" operator="equal">
      <formula>"Conforme"</formula>
    </cfRule>
  </conditionalFormatting>
  <conditionalFormatting sqref="AL5 AG5:AH5">
    <cfRule type="cellIs" dxfId="14" priority="442" stopIfTrue="1" operator="equal">
      <formula>"Sans objet"</formula>
    </cfRule>
  </conditionalFormatting>
  <conditionalFormatting sqref="AN5:AY8 W5:AE8">
    <cfRule type="cellIs" dxfId="13" priority="441" stopIfTrue="1" operator="equal">
      <formula>"SO"</formula>
    </cfRule>
  </conditionalFormatting>
  <conditionalFormatting sqref="AB5:AD5">
    <cfRule type="cellIs" dxfId="12" priority="440" stopIfTrue="1" operator="equal">
      <formula>"SO"</formula>
    </cfRule>
  </conditionalFormatting>
  <conditionalFormatting sqref="AW5:AY5">
    <cfRule type="cellIs" dxfId="11" priority="269" stopIfTrue="1" operator="equal">
      <formula>"SO"</formula>
    </cfRule>
  </conditionalFormatting>
  <conditionalFormatting sqref="BE8">
    <cfRule type="cellIs" dxfId="10" priority="214" stopIfTrue="1" operator="equal">
      <formula>"Sans objet"</formula>
    </cfRule>
    <cfRule type="cellIs" dxfId="9" priority="215" stopIfTrue="1" operator="equal">
      <formula>"Non conforme"</formula>
    </cfRule>
    <cfRule type="cellIs" dxfId="8" priority="216" stopIfTrue="1" operator="equal">
      <formula>"Conforme"</formula>
    </cfRule>
  </conditionalFormatting>
  <conditionalFormatting sqref="AL8">
    <cfRule type="cellIs" dxfId="7" priority="124" stopIfTrue="1" operator="equal">
      <formula>"Sans objet"</formula>
    </cfRule>
  </conditionalFormatting>
  <conditionalFormatting sqref="W8:AA8 AE8">
    <cfRule type="cellIs" dxfId="6" priority="123" stopIfTrue="1" operator="equal">
      <formula>"SO"</formula>
    </cfRule>
  </conditionalFormatting>
  <conditionalFormatting sqref="AB8:AD8">
    <cfRule type="cellIs" dxfId="5" priority="122" stopIfTrue="1" operator="equal">
      <formula>"SO"</formula>
    </cfRule>
  </conditionalFormatting>
  <conditionalFormatting sqref="AW8:AY8">
    <cfRule type="cellIs" dxfId="4" priority="59" stopIfTrue="1" operator="equal">
      <formula>"SO"</formula>
    </cfRule>
  </conditionalFormatting>
  <dataValidations count="5">
    <dataValidation type="list" errorStyle="information" allowBlank="1" showInputMessage="1" showErrorMessage="1" sqref="L65514:M65544 JY65514:JZ65544 TU65514:TV65544 ADQ65514:ADR65544 ANM65514:ANN65544 AXI65514:AXJ65544 BHE65514:BHF65544 BRA65514:BRB65544 CAW65514:CAX65544 CKS65514:CKT65544 CUO65514:CUP65544 DEK65514:DEL65544 DOG65514:DOH65544 DYC65514:DYD65544 EHY65514:EHZ65544 ERU65514:ERV65544 FBQ65514:FBR65544 FLM65514:FLN65544 FVI65514:FVJ65544 GFE65514:GFF65544 GPA65514:GPB65544 GYW65514:GYX65544 HIS65514:HIT65544 HSO65514:HSP65544 ICK65514:ICL65544 IMG65514:IMH65544 IWC65514:IWD65544 JFY65514:JFZ65544 JPU65514:JPV65544 JZQ65514:JZR65544 KJM65514:KJN65544 KTI65514:KTJ65544 LDE65514:LDF65544 LNA65514:LNB65544 LWW65514:LWX65544 MGS65514:MGT65544 MQO65514:MQP65544 NAK65514:NAL65544 NKG65514:NKH65544 NUC65514:NUD65544 ODY65514:ODZ65544 ONU65514:ONV65544 OXQ65514:OXR65544 PHM65514:PHN65544 PRI65514:PRJ65544 QBE65514:QBF65544 QLA65514:QLB65544 QUW65514:QUX65544 RES65514:RET65544 ROO65514:ROP65544 RYK65514:RYL65544 SIG65514:SIH65544 SSC65514:SSD65544 TBY65514:TBZ65544 TLU65514:TLV65544 TVQ65514:TVR65544 UFM65514:UFN65544 UPI65514:UPJ65544 UZE65514:UZF65544 VJA65514:VJB65544 VSW65514:VSX65544 WCS65514:WCT65544 WMO65514:WMP65544 WWK65514:WWL65544 L131050:M131080 JY131050:JZ131080 TU131050:TV131080 ADQ131050:ADR131080 ANM131050:ANN131080 AXI131050:AXJ131080 BHE131050:BHF131080 BRA131050:BRB131080 CAW131050:CAX131080 CKS131050:CKT131080 CUO131050:CUP131080 DEK131050:DEL131080 DOG131050:DOH131080 DYC131050:DYD131080 EHY131050:EHZ131080 ERU131050:ERV131080 FBQ131050:FBR131080 FLM131050:FLN131080 FVI131050:FVJ131080 GFE131050:GFF131080 GPA131050:GPB131080 GYW131050:GYX131080 HIS131050:HIT131080 HSO131050:HSP131080 ICK131050:ICL131080 IMG131050:IMH131080 IWC131050:IWD131080 JFY131050:JFZ131080 JPU131050:JPV131080 JZQ131050:JZR131080 KJM131050:KJN131080 KTI131050:KTJ131080 LDE131050:LDF131080 LNA131050:LNB131080 LWW131050:LWX131080 MGS131050:MGT131080 MQO131050:MQP131080 NAK131050:NAL131080 NKG131050:NKH131080 NUC131050:NUD131080 ODY131050:ODZ131080 ONU131050:ONV131080 OXQ131050:OXR131080 PHM131050:PHN131080 PRI131050:PRJ131080 QBE131050:QBF131080 QLA131050:QLB131080 QUW131050:QUX131080 RES131050:RET131080 ROO131050:ROP131080 RYK131050:RYL131080 SIG131050:SIH131080 SSC131050:SSD131080 TBY131050:TBZ131080 TLU131050:TLV131080 TVQ131050:TVR131080 UFM131050:UFN131080 UPI131050:UPJ131080 UZE131050:UZF131080 VJA131050:VJB131080 VSW131050:VSX131080 WCS131050:WCT131080 WMO131050:WMP131080 WWK131050:WWL131080 L196586:M196616 JY196586:JZ196616 TU196586:TV196616 ADQ196586:ADR196616 ANM196586:ANN196616 AXI196586:AXJ196616 BHE196586:BHF196616 BRA196586:BRB196616 CAW196586:CAX196616 CKS196586:CKT196616 CUO196586:CUP196616 DEK196586:DEL196616 DOG196586:DOH196616 DYC196586:DYD196616 EHY196586:EHZ196616 ERU196586:ERV196616 FBQ196586:FBR196616 FLM196586:FLN196616 FVI196586:FVJ196616 GFE196586:GFF196616 GPA196586:GPB196616 GYW196586:GYX196616 HIS196586:HIT196616 HSO196586:HSP196616 ICK196586:ICL196616 IMG196586:IMH196616 IWC196586:IWD196616 JFY196586:JFZ196616 JPU196586:JPV196616 JZQ196586:JZR196616 KJM196586:KJN196616 KTI196586:KTJ196616 LDE196586:LDF196616 LNA196586:LNB196616 LWW196586:LWX196616 MGS196586:MGT196616 MQO196586:MQP196616 NAK196586:NAL196616 NKG196586:NKH196616 NUC196586:NUD196616 ODY196586:ODZ196616 ONU196586:ONV196616 OXQ196586:OXR196616 PHM196586:PHN196616 PRI196586:PRJ196616 QBE196586:QBF196616 QLA196586:QLB196616 QUW196586:QUX196616 RES196586:RET196616 ROO196586:ROP196616 RYK196586:RYL196616 SIG196586:SIH196616 SSC196586:SSD196616 TBY196586:TBZ196616 TLU196586:TLV196616 TVQ196586:TVR196616 UFM196586:UFN196616 UPI196586:UPJ196616 UZE196586:UZF196616 VJA196586:VJB196616 VSW196586:VSX196616 WCS196586:WCT196616 WMO196586:WMP196616 WWK196586:WWL196616 L262122:M262152 JY262122:JZ262152 TU262122:TV262152 ADQ262122:ADR262152 ANM262122:ANN262152 AXI262122:AXJ262152 BHE262122:BHF262152 BRA262122:BRB262152 CAW262122:CAX262152 CKS262122:CKT262152 CUO262122:CUP262152 DEK262122:DEL262152 DOG262122:DOH262152 DYC262122:DYD262152 EHY262122:EHZ262152 ERU262122:ERV262152 FBQ262122:FBR262152 FLM262122:FLN262152 FVI262122:FVJ262152 GFE262122:GFF262152 GPA262122:GPB262152 GYW262122:GYX262152 HIS262122:HIT262152 HSO262122:HSP262152 ICK262122:ICL262152 IMG262122:IMH262152 IWC262122:IWD262152 JFY262122:JFZ262152 JPU262122:JPV262152 JZQ262122:JZR262152 KJM262122:KJN262152 KTI262122:KTJ262152 LDE262122:LDF262152 LNA262122:LNB262152 LWW262122:LWX262152 MGS262122:MGT262152 MQO262122:MQP262152 NAK262122:NAL262152 NKG262122:NKH262152 NUC262122:NUD262152 ODY262122:ODZ262152 ONU262122:ONV262152 OXQ262122:OXR262152 PHM262122:PHN262152 PRI262122:PRJ262152 QBE262122:QBF262152 QLA262122:QLB262152 QUW262122:QUX262152 RES262122:RET262152 ROO262122:ROP262152 RYK262122:RYL262152 SIG262122:SIH262152 SSC262122:SSD262152 TBY262122:TBZ262152 TLU262122:TLV262152 TVQ262122:TVR262152 UFM262122:UFN262152 UPI262122:UPJ262152 UZE262122:UZF262152 VJA262122:VJB262152 VSW262122:VSX262152 WCS262122:WCT262152 WMO262122:WMP262152 WWK262122:WWL262152 L327658:M327688 JY327658:JZ327688 TU327658:TV327688 ADQ327658:ADR327688 ANM327658:ANN327688 AXI327658:AXJ327688 BHE327658:BHF327688 BRA327658:BRB327688 CAW327658:CAX327688 CKS327658:CKT327688 CUO327658:CUP327688 DEK327658:DEL327688 DOG327658:DOH327688 DYC327658:DYD327688 EHY327658:EHZ327688 ERU327658:ERV327688 FBQ327658:FBR327688 FLM327658:FLN327688 FVI327658:FVJ327688 GFE327658:GFF327688 GPA327658:GPB327688 GYW327658:GYX327688 HIS327658:HIT327688 HSO327658:HSP327688 ICK327658:ICL327688 IMG327658:IMH327688 IWC327658:IWD327688 JFY327658:JFZ327688 JPU327658:JPV327688 JZQ327658:JZR327688 KJM327658:KJN327688 KTI327658:KTJ327688 LDE327658:LDF327688 LNA327658:LNB327688 LWW327658:LWX327688 MGS327658:MGT327688 MQO327658:MQP327688 NAK327658:NAL327688 NKG327658:NKH327688 NUC327658:NUD327688 ODY327658:ODZ327688 ONU327658:ONV327688 OXQ327658:OXR327688 PHM327658:PHN327688 PRI327658:PRJ327688 QBE327658:QBF327688 QLA327658:QLB327688 QUW327658:QUX327688 RES327658:RET327688 ROO327658:ROP327688 RYK327658:RYL327688 SIG327658:SIH327688 SSC327658:SSD327688 TBY327658:TBZ327688 TLU327658:TLV327688 TVQ327658:TVR327688 UFM327658:UFN327688 UPI327658:UPJ327688 UZE327658:UZF327688 VJA327658:VJB327688 VSW327658:VSX327688 WCS327658:WCT327688 WMO327658:WMP327688 WWK327658:WWL327688 L393194:M393224 JY393194:JZ393224 TU393194:TV393224 ADQ393194:ADR393224 ANM393194:ANN393224 AXI393194:AXJ393224 BHE393194:BHF393224 BRA393194:BRB393224 CAW393194:CAX393224 CKS393194:CKT393224 CUO393194:CUP393224 DEK393194:DEL393224 DOG393194:DOH393224 DYC393194:DYD393224 EHY393194:EHZ393224 ERU393194:ERV393224 FBQ393194:FBR393224 FLM393194:FLN393224 FVI393194:FVJ393224 GFE393194:GFF393224 GPA393194:GPB393224 GYW393194:GYX393224 HIS393194:HIT393224 HSO393194:HSP393224 ICK393194:ICL393224 IMG393194:IMH393224 IWC393194:IWD393224 JFY393194:JFZ393224 JPU393194:JPV393224 JZQ393194:JZR393224 KJM393194:KJN393224 KTI393194:KTJ393224 LDE393194:LDF393224 LNA393194:LNB393224 LWW393194:LWX393224 MGS393194:MGT393224 MQO393194:MQP393224 NAK393194:NAL393224 NKG393194:NKH393224 NUC393194:NUD393224 ODY393194:ODZ393224 ONU393194:ONV393224 OXQ393194:OXR393224 PHM393194:PHN393224 PRI393194:PRJ393224 QBE393194:QBF393224 QLA393194:QLB393224 QUW393194:QUX393224 RES393194:RET393224 ROO393194:ROP393224 RYK393194:RYL393224 SIG393194:SIH393224 SSC393194:SSD393224 TBY393194:TBZ393224 TLU393194:TLV393224 TVQ393194:TVR393224 UFM393194:UFN393224 UPI393194:UPJ393224 UZE393194:UZF393224 VJA393194:VJB393224 VSW393194:VSX393224 WCS393194:WCT393224 WMO393194:WMP393224 WWK393194:WWL393224 L458730:M458760 JY458730:JZ458760 TU458730:TV458760 ADQ458730:ADR458760 ANM458730:ANN458760 AXI458730:AXJ458760 BHE458730:BHF458760 BRA458730:BRB458760 CAW458730:CAX458760 CKS458730:CKT458760 CUO458730:CUP458760 DEK458730:DEL458760 DOG458730:DOH458760 DYC458730:DYD458760 EHY458730:EHZ458760 ERU458730:ERV458760 FBQ458730:FBR458760 FLM458730:FLN458760 FVI458730:FVJ458760 GFE458730:GFF458760 GPA458730:GPB458760 GYW458730:GYX458760 HIS458730:HIT458760 HSO458730:HSP458760 ICK458730:ICL458760 IMG458730:IMH458760 IWC458730:IWD458760 JFY458730:JFZ458760 JPU458730:JPV458760 JZQ458730:JZR458760 KJM458730:KJN458760 KTI458730:KTJ458760 LDE458730:LDF458760 LNA458730:LNB458760 LWW458730:LWX458760 MGS458730:MGT458760 MQO458730:MQP458760 NAK458730:NAL458760 NKG458730:NKH458760 NUC458730:NUD458760 ODY458730:ODZ458760 ONU458730:ONV458760 OXQ458730:OXR458760 PHM458730:PHN458760 PRI458730:PRJ458760 QBE458730:QBF458760 QLA458730:QLB458760 QUW458730:QUX458760 RES458730:RET458760 ROO458730:ROP458760 RYK458730:RYL458760 SIG458730:SIH458760 SSC458730:SSD458760 TBY458730:TBZ458760 TLU458730:TLV458760 TVQ458730:TVR458760 UFM458730:UFN458760 UPI458730:UPJ458760 UZE458730:UZF458760 VJA458730:VJB458760 VSW458730:VSX458760 WCS458730:WCT458760 WMO458730:WMP458760 WWK458730:WWL458760 L524266:M524296 JY524266:JZ524296 TU524266:TV524296 ADQ524266:ADR524296 ANM524266:ANN524296 AXI524266:AXJ524296 BHE524266:BHF524296 BRA524266:BRB524296 CAW524266:CAX524296 CKS524266:CKT524296 CUO524266:CUP524296 DEK524266:DEL524296 DOG524266:DOH524296 DYC524266:DYD524296 EHY524266:EHZ524296 ERU524266:ERV524296 FBQ524266:FBR524296 FLM524266:FLN524296 FVI524266:FVJ524296 GFE524266:GFF524296 GPA524266:GPB524296 GYW524266:GYX524296 HIS524266:HIT524296 HSO524266:HSP524296 ICK524266:ICL524296 IMG524266:IMH524296 IWC524266:IWD524296 JFY524266:JFZ524296 JPU524266:JPV524296 JZQ524266:JZR524296 KJM524266:KJN524296 KTI524266:KTJ524296 LDE524266:LDF524296 LNA524266:LNB524296 LWW524266:LWX524296 MGS524266:MGT524296 MQO524266:MQP524296 NAK524266:NAL524296 NKG524266:NKH524296 NUC524266:NUD524296 ODY524266:ODZ524296 ONU524266:ONV524296 OXQ524266:OXR524296 PHM524266:PHN524296 PRI524266:PRJ524296 QBE524266:QBF524296 QLA524266:QLB524296 QUW524266:QUX524296 RES524266:RET524296 ROO524266:ROP524296 RYK524266:RYL524296 SIG524266:SIH524296 SSC524266:SSD524296 TBY524266:TBZ524296 TLU524266:TLV524296 TVQ524266:TVR524296 UFM524266:UFN524296 UPI524266:UPJ524296 UZE524266:UZF524296 VJA524266:VJB524296 VSW524266:VSX524296 WCS524266:WCT524296 WMO524266:WMP524296 WWK524266:WWL524296 L589802:M589832 JY589802:JZ589832 TU589802:TV589832 ADQ589802:ADR589832 ANM589802:ANN589832 AXI589802:AXJ589832 BHE589802:BHF589832 BRA589802:BRB589832 CAW589802:CAX589832 CKS589802:CKT589832 CUO589802:CUP589832 DEK589802:DEL589832 DOG589802:DOH589832 DYC589802:DYD589832 EHY589802:EHZ589832 ERU589802:ERV589832 FBQ589802:FBR589832 FLM589802:FLN589832 FVI589802:FVJ589832 GFE589802:GFF589832 GPA589802:GPB589832 GYW589802:GYX589832 HIS589802:HIT589832 HSO589802:HSP589832 ICK589802:ICL589832 IMG589802:IMH589832 IWC589802:IWD589832 JFY589802:JFZ589832 JPU589802:JPV589832 JZQ589802:JZR589832 KJM589802:KJN589832 KTI589802:KTJ589832 LDE589802:LDF589832 LNA589802:LNB589832 LWW589802:LWX589832 MGS589802:MGT589832 MQO589802:MQP589832 NAK589802:NAL589832 NKG589802:NKH589832 NUC589802:NUD589832 ODY589802:ODZ589832 ONU589802:ONV589832 OXQ589802:OXR589832 PHM589802:PHN589832 PRI589802:PRJ589832 QBE589802:QBF589832 QLA589802:QLB589832 QUW589802:QUX589832 RES589802:RET589832 ROO589802:ROP589832 RYK589802:RYL589832 SIG589802:SIH589832 SSC589802:SSD589832 TBY589802:TBZ589832 TLU589802:TLV589832 TVQ589802:TVR589832 UFM589802:UFN589832 UPI589802:UPJ589832 UZE589802:UZF589832 VJA589802:VJB589832 VSW589802:VSX589832 WCS589802:WCT589832 WMO589802:WMP589832 WWK589802:WWL589832 L655338:M655368 JY655338:JZ655368 TU655338:TV655368 ADQ655338:ADR655368 ANM655338:ANN655368 AXI655338:AXJ655368 BHE655338:BHF655368 BRA655338:BRB655368 CAW655338:CAX655368 CKS655338:CKT655368 CUO655338:CUP655368 DEK655338:DEL655368 DOG655338:DOH655368 DYC655338:DYD655368 EHY655338:EHZ655368 ERU655338:ERV655368 FBQ655338:FBR655368 FLM655338:FLN655368 FVI655338:FVJ655368 GFE655338:GFF655368 GPA655338:GPB655368 GYW655338:GYX655368 HIS655338:HIT655368 HSO655338:HSP655368 ICK655338:ICL655368 IMG655338:IMH655368 IWC655338:IWD655368 JFY655338:JFZ655368 JPU655338:JPV655368 JZQ655338:JZR655368 KJM655338:KJN655368 KTI655338:KTJ655368 LDE655338:LDF655368 LNA655338:LNB655368 LWW655338:LWX655368 MGS655338:MGT655368 MQO655338:MQP655368 NAK655338:NAL655368 NKG655338:NKH655368 NUC655338:NUD655368 ODY655338:ODZ655368 ONU655338:ONV655368 OXQ655338:OXR655368 PHM655338:PHN655368 PRI655338:PRJ655368 QBE655338:QBF655368 QLA655338:QLB655368 QUW655338:QUX655368 RES655338:RET655368 ROO655338:ROP655368 RYK655338:RYL655368 SIG655338:SIH655368 SSC655338:SSD655368 TBY655338:TBZ655368 TLU655338:TLV655368 TVQ655338:TVR655368 UFM655338:UFN655368 UPI655338:UPJ655368 UZE655338:UZF655368 VJA655338:VJB655368 VSW655338:VSX655368 WCS655338:WCT655368 WMO655338:WMP655368 WWK655338:WWL655368 L720874:M720904 JY720874:JZ720904 TU720874:TV720904 ADQ720874:ADR720904 ANM720874:ANN720904 AXI720874:AXJ720904 BHE720874:BHF720904 BRA720874:BRB720904 CAW720874:CAX720904 CKS720874:CKT720904 CUO720874:CUP720904 DEK720874:DEL720904 DOG720874:DOH720904 DYC720874:DYD720904 EHY720874:EHZ720904 ERU720874:ERV720904 FBQ720874:FBR720904 FLM720874:FLN720904 FVI720874:FVJ720904 GFE720874:GFF720904 GPA720874:GPB720904 GYW720874:GYX720904 HIS720874:HIT720904 HSO720874:HSP720904 ICK720874:ICL720904 IMG720874:IMH720904 IWC720874:IWD720904 JFY720874:JFZ720904 JPU720874:JPV720904 JZQ720874:JZR720904 KJM720874:KJN720904 KTI720874:KTJ720904 LDE720874:LDF720904 LNA720874:LNB720904 LWW720874:LWX720904 MGS720874:MGT720904 MQO720874:MQP720904 NAK720874:NAL720904 NKG720874:NKH720904 NUC720874:NUD720904 ODY720874:ODZ720904 ONU720874:ONV720904 OXQ720874:OXR720904 PHM720874:PHN720904 PRI720874:PRJ720904 QBE720874:QBF720904 QLA720874:QLB720904 QUW720874:QUX720904 RES720874:RET720904 ROO720874:ROP720904 RYK720874:RYL720904 SIG720874:SIH720904 SSC720874:SSD720904 TBY720874:TBZ720904 TLU720874:TLV720904 TVQ720874:TVR720904 UFM720874:UFN720904 UPI720874:UPJ720904 UZE720874:UZF720904 VJA720874:VJB720904 VSW720874:VSX720904 WCS720874:WCT720904 WMO720874:WMP720904 WWK720874:WWL720904 L786410:M786440 JY786410:JZ786440 TU786410:TV786440 ADQ786410:ADR786440 ANM786410:ANN786440 AXI786410:AXJ786440 BHE786410:BHF786440 BRA786410:BRB786440 CAW786410:CAX786440 CKS786410:CKT786440 CUO786410:CUP786440 DEK786410:DEL786440 DOG786410:DOH786440 DYC786410:DYD786440 EHY786410:EHZ786440 ERU786410:ERV786440 FBQ786410:FBR786440 FLM786410:FLN786440 FVI786410:FVJ786440 GFE786410:GFF786440 GPA786410:GPB786440 GYW786410:GYX786440 HIS786410:HIT786440 HSO786410:HSP786440 ICK786410:ICL786440 IMG786410:IMH786440 IWC786410:IWD786440 JFY786410:JFZ786440 JPU786410:JPV786440 JZQ786410:JZR786440 KJM786410:KJN786440 KTI786410:KTJ786440 LDE786410:LDF786440 LNA786410:LNB786440 LWW786410:LWX786440 MGS786410:MGT786440 MQO786410:MQP786440 NAK786410:NAL786440 NKG786410:NKH786440 NUC786410:NUD786440 ODY786410:ODZ786440 ONU786410:ONV786440 OXQ786410:OXR786440 PHM786410:PHN786440 PRI786410:PRJ786440 QBE786410:QBF786440 QLA786410:QLB786440 QUW786410:QUX786440 RES786410:RET786440 ROO786410:ROP786440 RYK786410:RYL786440 SIG786410:SIH786440 SSC786410:SSD786440 TBY786410:TBZ786440 TLU786410:TLV786440 TVQ786410:TVR786440 UFM786410:UFN786440 UPI786410:UPJ786440 UZE786410:UZF786440 VJA786410:VJB786440 VSW786410:VSX786440 WCS786410:WCT786440 WMO786410:WMP786440 WWK786410:WWL786440 L851946:M851976 JY851946:JZ851976 TU851946:TV851976 ADQ851946:ADR851976 ANM851946:ANN851976 AXI851946:AXJ851976 BHE851946:BHF851976 BRA851946:BRB851976 CAW851946:CAX851976 CKS851946:CKT851976 CUO851946:CUP851976 DEK851946:DEL851976 DOG851946:DOH851976 DYC851946:DYD851976 EHY851946:EHZ851976 ERU851946:ERV851976 FBQ851946:FBR851976 FLM851946:FLN851976 FVI851946:FVJ851976 GFE851946:GFF851976 GPA851946:GPB851976 GYW851946:GYX851976 HIS851946:HIT851976 HSO851946:HSP851976 ICK851946:ICL851976 IMG851946:IMH851976 IWC851946:IWD851976 JFY851946:JFZ851976 JPU851946:JPV851976 JZQ851946:JZR851976 KJM851946:KJN851976 KTI851946:KTJ851976 LDE851946:LDF851976 LNA851946:LNB851976 LWW851946:LWX851976 MGS851946:MGT851976 MQO851946:MQP851976 NAK851946:NAL851976 NKG851946:NKH851976 NUC851946:NUD851976 ODY851946:ODZ851976 ONU851946:ONV851976 OXQ851946:OXR851976 PHM851946:PHN851976 PRI851946:PRJ851976 QBE851946:QBF851976 QLA851946:QLB851976 QUW851946:QUX851976 RES851946:RET851976 ROO851946:ROP851976 RYK851946:RYL851976 SIG851946:SIH851976 SSC851946:SSD851976 TBY851946:TBZ851976 TLU851946:TLV851976 TVQ851946:TVR851976 UFM851946:UFN851976 UPI851946:UPJ851976 UZE851946:UZF851976 VJA851946:VJB851976 VSW851946:VSX851976 WCS851946:WCT851976 WMO851946:WMP851976 WWK851946:WWL851976 L917482:M917512 JY917482:JZ917512 TU917482:TV917512 ADQ917482:ADR917512 ANM917482:ANN917512 AXI917482:AXJ917512 BHE917482:BHF917512 BRA917482:BRB917512 CAW917482:CAX917512 CKS917482:CKT917512 CUO917482:CUP917512 DEK917482:DEL917512 DOG917482:DOH917512 DYC917482:DYD917512 EHY917482:EHZ917512 ERU917482:ERV917512 FBQ917482:FBR917512 FLM917482:FLN917512 FVI917482:FVJ917512 GFE917482:GFF917512 GPA917482:GPB917512 GYW917482:GYX917512 HIS917482:HIT917512 HSO917482:HSP917512 ICK917482:ICL917512 IMG917482:IMH917512 IWC917482:IWD917512 JFY917482:JFZ917512 JPU917482:JPV917512 JZQ917482:JZR917512 KJM917482:KJN917512 KTI917482:KTJ917512 LDE917482:LDF917512 LNA917482:LNB917512 LWW917482:LWX917512 MGS917482:MGT917512 MQO917482:MQP917512 NAK917482:NAL917512 NKG917482:NKH917512 NUC917482:NUD917512 ODY917482:ODZ917512 ONU917482:ONV917512 OXQ917482:OXR917512 PHM917482:PHN917512 PRI917482:PRJ917512 QBE917482:QBF917512 QLA917482:QLB917512 QUW917482:QUX917512 RES917482:RET917512 ROO917482:ROP917512 RYK917482:RYL917512 SIG917482:SIH917512 SSC917482:SSD917512 TBY917482:TBZ917512 TLU917482:TLV917512 TVQ917482:TVR917512 UFM917482:UFN917512 UPI917482:UPJ917512 UZE917482:UZF917512 VJA917482:VJB917512 VSW917482:VSX917512 WCS917482:WCT917512 WMO917482:WMP917512 WWK917482:WWL917512 L983018:M983048 JY983018:JZ983048 TU983018:TV983048 ADQ983018:ADR983048 ANM983018:ANN983048 AXI983018:AXJ983048 BHE983018:BHF983048 BRA983018:BRB983048 CAW983018:CAX983048 CKS983018:CKT983048 CUO983018:CUP983048 DEK983018:DEL983048 DOG983018:DOH983048 DYC983018:DYD983048 EHY983018:EHZ983048 ERU983018:ERV983048 FBQ983018:FBR983048 FLM983018:FLN983048 FVI983018:FVJ983048 GFE983018:GFF983048 GPA983018:GPB983048 GYW983018:GYX983048 HIS983018:HIT983048 HSO983018:HSP983048 ICK983018:ICL983048 IMG983018:IMH983048 IWC983018:IWD983048 JFY983018:JFZ983048 JPU983018:JPV983048 JZQ983018:JZR983048 KJM983018:KJN983048 KTI983018:KTJ983048 LDE983018:LDF983048 LNA983018:LNB983048 LWW983018:LWX983048 MGS983018:MGT983048 MQO983018:MQP983048 NAK983018:NAL983048 NKG983018:NKH983048 NUC983018:NUD983048 ODY983018:ODZ983048 ONU983018:ONV983048 OXQ983018:OXR983048 PHM983018:PHN983048 PRI983018:PRJ983048 QBE983018:QBF983048 QLA983018:QLB983048 QUW983018:QUX983048 RES983018:RET983048 ROO983018:ROP983048 RYK983018:RYL983048 SIG983018:SIH983048 SSC983018:SSD983048 TBY983018:TBZ983048 TLU983018:TLV983048 TVQ983018:TVR983048 UFM983018:UFN983048 UPI983018:UPJ983048 UZE983018:UZF983048 VJA983018:VJB983048 VSW983018:VSX983048 WCS983018:WCT983048 WMO983018:WMP983048 WWK983018:WWL983048 WMO5:WMP8 WCS5:WCT8 VSW5:VSX8 VJA5:VJB8 UZE5:UZF8 UPI5:UPJ8 UFM5:UFN8 TVQ5:TVR8 TLU5:TLV8 TBY5:TBZ8 SSC5:SSD8 SIG5:SIH8 RYK5:RYL8 ROO5:ROP8 RES5:RET8 QUW5:QUX8 QLA5:QLB8 QBE5:QBF8 PRI5:PRJ8 PHM5:PHN8 OXQ5:OXR8 ONU5:ONV8 ODY5:ODZ8 NUC5:NUD8 NKG5:NKH8 NAK5:NAL8 MQO5:MQP8 MGS5:MGT8 LWW5:LWX8 LNA5:LNB8 LDE5:LDF8 KTI5:KTJ8 KJM5:KJN8 JZQ5:JZR8 JPU5:JPV8 JFY5:JFZ8 IWC5:IWD8 IMG5:IMH8 ICK5:ICL8 HSO5:HSP8 HIS5:HIT8 GYW5:GYX8 GPA5:GPB8 GFE5:GFF8 FVI5:FVJ8 FLM5:FLN8 FBQ5:FBR8 ERU5:ERV8 EHY5:EHZ8 DYC5:DYD8 DOG5:DOH8 DEK5:DEL8 CUO5:CUP8 CKS5:CKT8 CAW5:CAX8 BRA5:BRB8 BHE5:BHF8 AXI5:AXJ8 ANM5:ANN8 ADQ5:ADR8 TU5:TV8 JY5:JZ8 L5:M8 WWK5:WWL8">
      <formula1>"Absente,A régler,Ok,Sans objet"</formula1>
    </dataValidation>
    <dataValidation type="list" allowBlank="1" showInputMessage="1" showErrorMessage="1" sqref="BE65514:BE65544 LA65514:LA65544 UW65514:UW65544 AES65514:AES65544 AOO65514:AOO65544 AYK65514:AYK65544 BIG65514:BIG65544 BSC65514:BSC65544 CBY65514:CBY65544 CLU65514:CLU65544 CVQ65514:CVQ65544 DFM65514:DFM65544 DPI65514:DPI65544 DZE65514:DZE65544 EJA65514:EJA65544 ESW65514:ESW65544 FCS65514:FCS65544 FMO65514:FMO65544 FWK65514:FWK65544 GGG65514:GGG65544 GQC65514:GQC65544 GZY65514:GZY65544 HJU65514:HJU65544 HTQ65514:HTQ65544 IDM65514:IDM65544 INI65514:INI65544 IXE65514:IXE65544 JHA65514:JHA65544 JQW65514:JQW65544 KAS65514:KAS65544 KKO65514:KKO65544 KUK65514:KUK65544 LEG65514:LEG65544 LOC65514:LOC65544 LXY65514:LXY65544 MHU65514:MHU65544 MRQ65514:MRQ65544 NBM65514:NBM65544 NLI65514:NLI65544 NVE65514:NVE65544 OFA65514:OFA65544 OOW65514:OOW65544 OYS65514:OYS65544 PIO65514:PIO65544 PSK65514:PSK65544 QCG65514:QCG65544 QMC65514:QMC65544 QVY65514:QVY65544 RFU65514:RFU65544 RPQ65514:RPQ65544 RZM65514:RZM65544 SJI65514:SJI65544 STE65514:STE65544 TDA65514:TDA65544 TMW65514:TMW65544 TWS65514:TWS65544 UGO65514:UGO65544 UQK65514:UQK65544 VAG65514:VAG65544 VKC65514:VKC65544 VTY65514:VTY65544 WDU65514:WDU65544 WNQ65514:WNQ65544 WXM65514:WXM65544 BE131050:BE131080 LA131050:LA131080 UW131050:UW131080 AES131050:AES131080 AOO131050:AOO131080 AYK131050:AYK131080 BIG131050:BIG131080 BSC131050:BSC131080 CBY131050:CBY131080 CLU131050:CLU131080 CVQ131050:CVQ131080 DFM131050:DFM131080 DPI131050:DPI131080 DZE131050:DZE131080 EJA131050:EJA131080 ESW131050:ESW131080 FCS131050:FCS131080 FMO131050:FMO131080 FWK131050:FWK131080 GGG131050:GGG131080 GQC131050:GQC131080 GZY131050:GZY131080 HJU131050:HJU131080 HTQ131050:HTQ131080 IDM131050:IDM131080 INI131050:INI131080 IXE131050:IXE131080 JHA131050:JHA131080 JQW131050:JQW131080 KAS131050:KAS131080 KKO131050:KKO131080 KUK131050:KUK131080 LEG131050:LEG131080 LOC131050:LOC131080 LXY131050:LXY131080 MHU131050:MHU131080 MRQ131050:MRQ131080 NBM131050:NBM131080 NLI131050:NLI131080 NVE131050:NVE131080 OFA131050:OFA131080 OOW131050:OOW131080 OYS131050:OYS131080 PIO131050:PIO131080 PSK131050:PSK131080 QCG131050:QCG131080 QMC131050:QMC131080 QVY131050:QVY131080 RFU131050:RFU131080 RPQ131050:RPQ131080 RZM131050:RZM131080 SJI131050:SJI131080 STE131050:STE131080 TDA131050:TDA131080 TMW131050:TMW131080 TWS131050:TWS131080 UGO131050:UGO131080 UQK131050:UQK131080 VAG131050:VAG131080 VKC131050:VKC131080 VTY131050:VTY131080 WDU131050:WDU131080 WNQ131050:WNQ131080 WXM131050:WXM131080 BE196586:BE196616 LA196586:LA196616 UW196586:UW196616 AES196586:AES196616 AOO196586:AOO196616 AYK196586:AYK196616 BIG196586:BIG196616 BSC196586:BSC196616 CBY196586:CBY196616 CLU196586:CLU196616 CVQ196586:CVQ196616 DFM196586:DFM196616 DPI196586:DPI196616 DZE196586:DZE196616 EJA196586:EJA196616 ESW196586:ESW196616 FCS196586:FCS196616 FMO196586:FMO196616 FWK196586:FWK196616 GGG196586:GGG196616 GQC196586:GQC196616 GZY196586:GZY196616 HJU196586:HJU196616 HTQ196586:HTQ196616 IDM196586:IDM196616 INI196586:INI196616 IXE196586:IXE196616 JHA196586:JHA196616 JQW196586:JQW196616 KAS196586:KAS196616 KKO196586:KKO196616 KUK196586:KUK196616 LEG196586:LEG196616 LOC196586:LOC196616 LXY196586:LXY196616 MHU196586:MHU196616 MRQ196586:MRQ196616 NBM196586:NBM196616 NLI196586:NLI196616 NVE196586:NVE196616 OFA196586:OFA196616 OOW196586:OOW196616 OYS196586:OYS196616 PIO196586:PIO196616 PSK196586:PSK196616 QCG196586:QCG196616 QMC196586:QMC196616 QVY196586:QVY196616 RFU196586:RFU196616 RPQ196586:RPQ196616 RZM196586:RZM196616 SJI196586:SJI196616 STE196586:STE196616 TDA196586:TDA196616 TMW196586:TMW196616 TWS196586:TWS196616 UGO196586:UGO196616 UQK196586:UQK196616 VAG196586:VAG196616 VKC196586:VKC196616 VTY196586:VTY196616 WDU196586:WDU196616 WNQ196586:WNQ196616 WXM196586:WXM196616 BE262122:BE262152 LA262122:LA262152 UW262122:UW262152 AES262122:AES262152 AOO262122:AOO262152 AYK262122:AYK262152 BIG262122:BIG262152 BSC262122:BSC262152 CBY262122:CBY262152 CLU262122:CLU262152 CVQ262122:CVQ262152 DFM262122:DFM262152 DPI262122:DPI262152 DZE262122:DZE262152 EJA262122:EJA262152 ESW262122:ESW262152 FCS262122:FCS262152 FMO262122:FMO262152 FWK262122:FWK262152 GGG262122:GGG262152 GQC262122:GQC262152 GZY262122:GZY262152 HJU262122:HJU262152 HTQ262122:HTQ262152 IDM262122:IDM262152 INI262122:INI262152 IXE262122:IXE262152 JHA262122:JHA262152 JQW262122:JQW262152 KAS262122:KAS262152 KKO262122:KKO262152 KUK262122:KUK262152 LEG262122:LEG262152 LOC262122:LOC262152 LXY262122:LXY262152 MHU262122:MHU262152 MRQ262122:MRQ262152 NBM262122:NBM262152 NLI262122:NLI262152 NVE262122:NVE262152 OFA262122:OFA262152 OOW262122:OOW262152 OYS262122:OYS262152 PIO262122:PIO262152 PSK262122:PSK262152 QCG262122:QCG262152 QMC262122:QMC262152 QVY262122:QVY262152 RFU262122:RFU262152 RPQ262122:RPQ262152 RZM262122:RZM262152 SJI262122:SJI262152 STE262122:STE262152 TDA262122:TDA262152 TMW262122:TMW262152 TWS262122:TWS262152 UGO262122:UGO262152 UQK262122:UQK262152 VAG262122:VAG262152 VKC262122:VKC262152 VTY262122:VTY262152 WDU262122:WDU262152 WNQ262122:WNQ262152 WXM262122:WXM262152 BE327658:BE327688 LA327658:LA327688 UW327658:UW327688 AES327658:AES327688 AOO327658:AOO327688 AYK327658:AYK327688 BIG327658:BIG327688 BSC327658:BSC327688 CBY327658:CBY327688 CLU327658:CLU327688 CVQ327658:CVQ327688 DFM327658:DFM327688 DPI327658:DPI327688 DZE327658:DZE327688 EJA327658:EJA327688 ESW327658:ESW327688 FCS327658:FCS327688 FMO327658:FMO327688 FWK327658:FWK327688 GGG327658:GGG327688 GQC327658:GQC327688 GZY327658:GZY327688 HJU327658:HJU327688 HTQ327658:HTQ327688 IDM327658:IDM327688 INI327658:INI327688 IXE327658:IXE327688 JHA327658:JHA327688 JQW327658:JQW327688 KAS327658:KAS327688 KKO327658:KKO327688 KUK327658:KUK327688 LEG327658:LEG327688 LOC327658:LOC327688 LXY327658:LXY327688 MHU327658:MHU327688 MRQ327658:MRQ327688 NBM327658:NBM327688 NLI327658:NLI327688 NVE327658:NVE327688 OFA327658:OFA327688 OOW327658:OOW327688 OYS327658:OYS327688 PIO327658:PIO327688 PSK327658:PSK327688 QCG327658:QCG327688 QMC327658:QMC327688 QVY327658:QVY327688 RFU327658:RFU327688 RPQ327658:RPQ327688 RZM327658:RZM327688 SJI327658:SJI327688 STE327658:STE327688 TDA327658:TDA327688 TMW327658:TMW327688 TWS327658:TWS327688 UGO327658:UGO327688 UQK327658:UQK327688 VAG327658:VAG327688 VKC327658:VKC327688 VTY327658:VTY327688 WDU327658:WDU327688 WNQ327658:WNQ327688 WXM327658:WXM327688 BE393194:BE393224 LA393194:LA393224 UW393194:UW393224 AES393194:AES393224 AOO393194:AOO393224 AYK393194:AYK393224 BIG393194:BIG393224 BSC393194:BSC393224 CBY393194:CBY393224 CLU393194:CLU393224 CVQ393194:CVQ393224 DFM393194:DFM393224 DPI393194:DPI393224 DZE393194:DZE393224 EJA393194:EJA393224 ESW393194:ESW393224 FCS393194:FCS393224 FMO393194:FMO393224 FWK393194:FWK393224 GGG393194:GGG393224 GQC393194:GQC393224 GZY393194:GZY393224 HJU393194:HJU393224 HTQ393194:HTQ393224 IDM393194:IDM393224 INI393194:INI393224 IXE393194:IXE393224 JHA393194:JHA393224 JQW393194:JQW393224 KAS393194:KAS393224 KKO393194:KKO393224 KUK393194:KUK393224 LEG393194:LEG393224 LOC393194:LOC393224 LXY393194:LXY393224 MHU393194:MHU393224 MRQ393194:MRQ393224 NBM393194:NBM393224 NLI393194:NLI393224 NVE393194:NVE393224 OFA393194:OFA393224 OOW393194:OOW393224 OYS393194:OYS393224 PIO393194:PIO393224 PSK393194:PSK393224 QCG393194:QCG393224 QMC393194:QMC393224 QVY393194:QVY393224 RFU393194:RFU393224 RPQ393194:RPQ393224 RZM393194:RZM393224 SJI393194:SJI393224 STE393194:STE393224 TDA393194:TDA393224 TMW393194:TMW393224 TWS393194:TWS393224 UGO393194:UGO393224 UQK393194:UQK393224 VAG393194:VAG393224 VKC393194:VKC393224 VTY393194:VTY393224 WDU393194:WDU393224 WNQ393194:WNQ393224 WXM393194:WXM393224 BE458730:BE458760 LA458730:LA458760 UW458730:UW458760 AES458730:AES458760 AOO458730:AOO458760 AYK458730:AYK458760 BIG458730:BIG458760 BSC458730:BSC458760 CBY458730:CBY458760 CLU458730:CLU458760 CVQ458730:CVQ458760 DFM458730:DFM458760 DPI458730:DPI458760 DZE458730:DZE458760 EJA458730:EJA458760 ESW458730:ESW458760 FCS458730:FCS458760 FMO458730:FMO458760 FWK458730:FWK458760 GGG458730:GGG458760 GQC458730:GQC458760 GZY458730:GZY458760 HJU458730:HJU458760 HTQ458730:HTQ458760 IDM458730:IDM458760 INI458730:INI458760 IXE458730:IXE458760 JHA458730:JHA458760 JQW458730:JQW458760 KAS458730:KAS458760 KKO458730:KKO458760 KUK458730:KUK458760 LEG458730:LEG458760 LOC458730:LOC458760 LXY458730:LXY458760 MHU458730:MHU458760 MRQ458730:MRQ458760 NBM458730:NBM458760 NLI458730:NLI458760 NVE458730:NVE458760 OFA458730:OFA458760 OOW458730:OOW458760 OYS458730:OYS458760 PIO458730:PIO458760 PSK458730:PSK458760 QCG458730:QCG458760 QMC458730:QMC458760 QVY458730:QVY458760 RFU458730:RFU458760 RPQ458730:RPQ458760 RZM458730:RZM458760 SJI458730:SJI458760 STE458730:STE458760 TDA458730:TDA458760 TMW458730:TMW458760 TWS458730:TWS458760 UGO458730:UGO458760 UQK458730:UQK458760 VAG458730:VAG458760 VKC458730:VKC458760 VTY458730:VTY458760 WDU458730:WDU458760 WNQ458730:WNQ458760 WXM458730:WXM458760 BE524266:BE524296 LA524266:LA524296 UW524266:UW524296 AES524266:AES524296 AOO524266:AOO524296 AYK524266:AYK524296 BIG524266:BIG524296 BSC524266:BSC524296 CBY524266:CBY524296 CLU524266:CLU524296 CVQ524266:CVQ524296 DFM524266:DFM524296 DPI524266:DPI524296 DZE524266:DZE524296 EJA524266:EJA524296 ESW524266:ESW524296 FCS524266:FCS524296 FMO524266:FMO524296 FWK524266:FWK524296 GGG524266:GGG524296 GQC524266:GQC524296 GZY524266:GZY524296 HJU524266:HJU524296 HTQ524266:HTQ524296 IDM524266:IDM524296 INI524266:INI524296 IXE524266:IXE524296 JHA524266:JHA524296 JQW524266:JQW524296 KAS524266:KAS524296 KKO524266:KKO524296 KUK524266:KUK524296 LEG524266:LEG524296 LOC524266:LOC524296 LXY524266:LXY524296 MHU524266:MHU524296 MRQ524266:MRQ524296 NBM524266:NBM524296 NLI524266:NLI524296 NVE524266:NVE524296 OFA524266:OFA524296 OOW524266:OOW524296 OYS524266:OYS524296 PIO524266:PIO524296 PSK524266:PSK524296 QCG524266:QCG524296 QMC524266:QMC524296 QVY524266:QVY524296 RFU524266:RFU524296 RPQ524266:RPQ524296 RZM524266:RZM524296 SJI524266:SJI524296 STE524266:STE524296 TDA524266:TDA524296 TMW524266:TMW524296 TWS524266:TWS524296 UGO524266:UGO524296 UQK524266:UQK524296 VAG524266:VAG524296 VKC524266:VKC524296 VTY524266:VTY524296 WDU524266:WDU524296 WNQ524266:WNQ524296 WXM524266:WXM524296 BE589802:BE589832 LA589802:LA589832 UW589802:UW589832 AES589802:AES589832 AOO589802:AOO589832 AYK589802:AYK589832 BIG589802:BIG589832 BSC589802:BSC589832 CBY589802:CBY589832 CLU589802:CLU589832 CVQ589802:CVQ589832 DFM589802:DFM589832 DPI589802:DPI589832 DZE589802:DZE589832 EJA589802:EJA589832 ESW589802:ESW589832 FCS589802:FCS589832 FMO589802:FMO589832 FWK589802:FWK589832 GGG589802:GGG589832 GQC589802:GQC589832 GZY589802:GZY589832 HJU589802:HJU589832 HTQ589802:HTQ589832 IDM589802:IDM589832 INI589802:INI589832 IXE589802:IXE589832 JHA589802:JHA589832 JQW589802:JQW589832 KAS589802:KAS589832 KKO589802:KKO589832 KUK589802:KUK589832 LEG589802:LEG589832 LOC589802:LOC589832 LXY589802:LXY589832 MHU589802:MHU589832 MRQ589802:MRQ589832 NBM589802:NBM589832 NLI589802:NLI589832 NVE589802:NVE589832 OFA589802:OFA589832 OOW589802:OOW589832 OYS589802:OYS589832 PIO589802:PIO589832 PSK589802:PSK589832 QCG589802:QCG589832 QMC589802:QMC589832 QVY589802:QVY589832 RFU589802:RFU589832 RPQ589802:RPQ589832 RZM589802:RZM589832 SJI589802:SJI589832 STE589802:STE589832 TDA589802:TDA589832 TMW589802:TMW589832 TWS589802:TWS589832 UGO589802:UGO589832 UQK589802:UQK589832 VAG589802:VAG589832 VKC589802:VKC589832 VTY589802:VTY589832 WDU589802:WDU589832 WNQ589802:WNQ589832 WXM589802:WXM589832 BE655338:BE655368 LA655338:LA655368 UW655338:UW655368 AES655338:AES655368 AOO655338:AOO655368 AYK655338:AYK655368 BIG655338:BIG655368 BSC655338:BSC655368 CBY655338:CBY655368 CLU655338:CLU655368 CVQ655338:CVQ655368 DFM655338:DFM655368 DPI655338:DPI655368 DZE655338:DZE655368 EJA655338:EJA655368 ESW655338:ESW655368 FCS655338:FCS655368 FMO655338:FMO655368 FWK655338:FWK655368 GGG655338:GGG655368 GQC655338:GQC655368 GZY655338:GZY655368 HJU655338:HJU655368 HTQ655338:HTQ655368 IDM655338:IDM655368 INI655338:INI655368 IXE655338:IXE655368 JHA655338:JHA655368 JQW655338:JQW655368 KAS655338:KAS655368 KKO655338:KKO655368 KUK655338:KUK655368 LEG655338:LEG655368 LOC655338:LOC655368 LXY655338:LXY655368 MHU655338:MHU655368 MRQ655338:MRQ655368 NBM655338:NBM655368 NLI655338:NLI655368 NVE655338:NVE655368 OFA655338:OFA655368 OOW655338:OOW655368 OYS655338:OYS655368 PIO655338:PIO655368 PSK655338:PSK655368 QCG655338:QCG655368 QMC655338:QMC655368 QVY655338:QVY655368 RFU655338:RFU655368 RPQ655338:RPQ655368 RZM655338:RZM655368 SJI655338:SJI655368 STE655338:STE655368 TDA655338:TDA655368 TMW655338:TMW655368 TWS655338:TWS655368 UGO655338:UGO655368 UQK655338:UQK655368 VAG655338:VAG655368 VKC655338:VKC655368 VTY655338:VTY655368 WDU655338:WDU655368 WNQ655338:WNQ655368 WXM655338:WXM655368 BE720874:BE720904 LA720874:LA720904 UW720874:UW720904 AES720874:AES720904 AOO720874:AOO720904 AYK720874:AYK720904 BIG720874:BIG720904 BSC720874:BSC720904 CBY720874:CBY720904 CLU720874:CLU720904 CVQ720874:CVQ720904 DFM720874:DFM720904 DPI720874:DPI720904 DZE720874:DZE720904 EJA720874:EJA720904 ESW720874:ESW720904 FCS720874:FCS720904 FMO720874:FMO720904 FWK720874:FWK720904 GGG720874:GGG720904 GQC720874:GQC720904 GZY720874:GZY720904 HJU720874:HJU720904 HTQ720874:HTQ720904 IDM720874:IDM720904 INI720874:INI720904 IXE720874:IXE720904 JHA720874:JHA720904 JQW720874:JQW720904 KAS720874:KAS720904 KKO720874:KKO720904 KUK720874:KUK720904 LEG720874:LEG720904 LOC720874:LOC720904 LXY720874:LXY720904 MHU720874:MHU720904 MRQ720874:MRQ720904 NBM720874:NBM720904 NLI720874:NLI720904 NVE720874:NVE720904 OFA720874:OFA720904 OOW720874:OOW720904 OYS720874:OYS720904 PIO720874:PIO720904 PSK720874:PSK720904 QCG720874:QCG720904 QMC720874:QMC720904 QVY720874:QVY720904 RFU720874:RFU720904 RPQ720874:RPQ720904 RZM720874:RZM720904 SJI720874:SJI720904 STE720874:STE720904 TDA720874:TDA720904 TMW720874:TMW720904 TWS720874:TWS720904 UGO720874:UGO720904 UQK720874:UQK720904 VAG720874:VAG720904 VKC720874:VKC720904 VTY720874:VTY720904 WDU720874:WDU720904 WNQ720874:WNQ720904 WXM720874:WXM720904 BE786410:BE786440 LA786410:LA786440 UW786410:UW786440 AES786410:AES786440 AOO786410:AOO786440 AYK786410:AYK786440 BIG786410:BIG786440 BSC786410:BSC786440 CBY786410:CBY786440 CLU786410:CLU786440 CVQ786410:CVQ786440 DFM786410:DFM786440 DPI786410:DPI786440 DZE786410:DZE786440 EJA786410:EJA786440 ESW786410:ESW786440 FCS786410:FCS786440 FMO786410:FMO786440 FWK786410:FWK786440 GGG786410:GGG786440 GQC786410:GQC786440 GZY786410:GZY786440 HJU786410:HJU786440 HTQ786410:HTQ786440 IDM786410:IDM786440 INI786410:INI786440 IXE786410:IXE786440 JHA786410:JHA786440 JQW786410:JQW786440 KAS786410:KAS786440 KKO786410:KKO786440 KUK786410:KUK786440 LEG786410:LEG786440 LOC786410:LOC786440 LXY786410:LXY786440 MHU786410:MHU786440 MRQ786410:MRQ786440 NBM786410:NBM786440 NLI786410:NLI786440 NVE786410:NVE786440 OFA786410:OFA786440 OOW786410:OOW786440 OYS786410:OYS786440 PIO786410:PIO786440 PSK786410:PSK786440 QCG786410:QCG786440 QMC786410:QMC786440 QVY786410:QVY786440 RFU786410:RFU786440 RPQ786410:RPQ786440 RZM786410:RZM786440 SJI786410:SJI786440 STE786410:STE786440 TDA786410:TDA786440 TMW786410:TMW786440 TWS786410:TWS786440 UGO786410:UGO786440 UQK786410:UQK786440 VAG786410:VAG786440 VKC786410:VKC786440 VTY786410:VTY786440 WDU786410:WDU786440 WNQ786410:WNQ786440 WXM786410:WXM786440 BE851946:BE851976 LA851946:LA851976 UW851946:UW851976 AES851946:AES851976 AOO851946:AOO851976 AYK851946:AYK851976 BIG851946:BIG851976 BSC851946:BSC851976 CBY851946:CBY851976 CLU851946:CLU851976 CVQ851946:CVQ851976 DFM851946:DFM851976 DPI851946:DPI851976 DZE851946:DZE851976 EJA851946:EJA851976 ESW851946:ESW851976 FCS851946:FCS851976 FMO851946:FMO851976 FWK851946:FWK851976 GGG851946:GGG851976 GQC851946:GQC851976 GZY851946:GZY851976 HJU851946:HJU851976 HTQ851946:HTQ851976 IDM851946:IDM851976 INI851946:INI851976 IXE851946:IXE851976 JHA851946:JHA851976 JQW851946:JQW851976 KAS851946:KAS851976 KKO851946:KKO851976 KUK851946:KUK851976 LEG851946:LEG851976 LOC851946:LOC851976 LXY851946:LXY851976 MHU851946:MHU851976 MRQ851946:MRQ851976 NBM851946:NBM851976 NLI851946:NLI851976 NVE851946:NVE851976 OFA851946:OFA851976 OOW851946:OOW851976 OYS851946:OYS851976 PIO851946:PIO851976 PSK851946:PSK851976 QCG851946:QCG851976 QMC851946:QMC851976 QVY851946:QVY851976 RFU851946:RFU851976 RPQ851946:RPQ851976 RZM851946:RZM851976 SJI851946:SJI851976 STE851946:STE851976 TDA851946:TDA851976 TMW851946:TMW851976 TWS851946:TWS851976 UGO851946:UGO851976 UQK851946:UQK851976 VAG851946:VAG851976 VKC851946:VKC851976 VTY851946:VTY851976 WDU851946:WDU851976 WNQ851946:WNQ851976 WXM851946:WXM851976 BE917482:BE917512 LA917482:LA917512 UW917482:UW917512 AES917482:AES917512 AOO917482:AOO917512 AYK917482:AYK917512 BIG917482:BIG917512 BSC917482:BSC917512 CBY917482:CBY917512 CLU917482:CLU917512 CVQ917482:CVQ917512 DFM917482:DFM917512 DPI917482:DPI917512 DZE917482:DZE917512 EJA917482:EJA917512 ESW917482:ESW917512 FCS917482:FCS917512 FMO917482:FMO917512 FWK917482:FWK917512 GGG917482:GGG917512 GQC917482:GQC917512 GZY917482:GZY917512 HJU917482:HJU917512 HTQ917482:HTQ917512 IDM917482:IDM917512 INI917482:INI917512 IXE917482:IXE917512 JHA917482:JHA917512 JQW917482:JQW917512 KAS917482:KAS917512 KKO917482:KKO917512 KUK917482:KUK917512 LEG917482:LEG917512 LOC917482:LOC917512 LXY917482:LXY917512 MHU917482:MHU917512 MRQ917482:MRQ917512 NBM917482:NBM917512 NLI917482:NLI917512 NVE917482:NVE917512 OFA917482:OFA917512 OOW917482:OOW917512 OYS917482:OYS917512 PIO917482:PIO917512 PSK917482:PSK917512 QCG917482:QCG917512 QMC917482:QMC917512 QVY917482:QVY917512 RFU917482:RFU917512 RPQ917482:RPQ917512 RZM917482:RZM917512 SJI917482:SJI917512 STE917482:STE917512 TDA917482:TDA917512 TMW917482:TMW917512 TWS917482:TWS917512 UGO917482:UGO917512 UQK917482:UQK917512 VAG917482:VAG917512 VKC917482:VKC917512 VTY917482:VTY917512 WDU917482:WDU917512 WNQ917482:WNQ917512 WXM917482:WXM917512 BE983018:BE983048 LA983018:LA983048 UW983018:UW983048 AES983018:AES983048 AOO983018:AOO983048 AYK983018:AYK983048 BIG983018:BIG983048 BSC983018:BSC983048 CBY983018:CBY983048 CLU983018:CLU983048 CVQ983018:CVQ983048 DFM983018:DFM983048 DPI983018:DPI983048 DZE983018:DZE983048 EJA983018:EJA983048 ESW983018:ESW983048 FCS983018:FCS983048 FMO983018:FMO983048 FWK983018:FWK983048 GGG983018:GGG983048 GQC983018:GQC983048 GZY983018:GZY983048 HJU983018:HJU983048 HTQ983018:HTQ983048 IDM983018:IDM983048 INI983018:INI983048 IXE983018:IXE983048 JHA983018:JHA983048 JQW983018:JQW983048 KAS983018:KAS983048 KKO983018:KKO983048 KUK983018:KUK983048 LEG983018:LEG983048 LOC983018:LOC983048 LXY983018:LXY983048 MHU983018:MHU983048 MRQ983018:MRQ983048 NBM983018:NBM983048 NLI983018:NLI983048 NVE983018:NVE983048 OFA983018:OFA983048 OOW983018:OOW983048 OYS983018:OYS983048 PIO983018:PIO983048 PSK983018:PSK983048 QCG983018:QCG983048 QMC983018:QMC983048 QVY983018:QVY983048 RFU983018:RFU983048 RPQ983018:RPQ983048 RZM983018:RZM983048 SJI983018:SJI983048 STE983018:STE983048 TDA983018:TDA983048 TMW983018:TMW983048 TWS983018:TWS983048 UGO983018:UGO983048 UQK983018:UQK983048 VAG983018:VAG983048 VKC983018:VKC983048 VTY983018:VTY983048 WDU983018:WDU983048 WNQ983018:WNQ983048 WXM983018:WXM983048 AJ65514:AJ65544 KV65514:KV65544 UR65514:UR65544 AEN65514:AEN65544 AOJ65514:AOJ65544 AYF65514:AYF65544 BIB65514:BIB65544 BRX65514:BRX65544 CBT65514:CBT65544 CLP65514:CLP65544 CVL65514:CVL65544 DFH65514:DFH65544 DPD65514:DPD65544 DYZ65514:DYZ65544 EIV65514:EIV65544 ESR65514:ESR65544 FCN65514:FCN65544 FMJ65514:FMJ65544 FWF65514:FWF65544 GGB65514:GGB65544 GPX65514:GPX65544 GZT65514:GZT65544 HJP65514:HJP65544 HTL65514:HTL65544 IDH65514:IDH65544 IND65514:IND65544 IWZ65514:IWZ65544 JGV65514:JGV65544 JQR65514:JQR65544 KAN65514:KAN65544 KKJ65514:KKJ65544 KUF65514:KUF65544 LEB65514:LEB65544 LNX65514:LNX65544 LXT65514:LXT65544 MHP65514:MHP65544 MRL65514:MRL65544 NBH65514:NBH65544 NLD65514:NLD65544 NUZ65514:NUZ65544 OEV65514:OEV65544 OOR65514:OOR65544 OYN65514:OYN65544 PIJ65514:PIJ65544 PSF65514:PSF65544 QCB65514:QCB65544 QLX65514:QLX65544 QVT65514:QVT65544 RFP65514:RFP65544 RPL65514:RPL65544 RZH65514:RZH65544 SJD65514:SJD65544 SSZ65514:SSZ65544 TCV65514:TCV65544 TMR65514:TMR65544 TWN65514:TWN65544 UGJ65514:UGJ65544 UQF65514:UQF65544 VAB65514:VAB65544 VJX65514:VJX65544 VTT65514:VTT65544 WDP65514:WDP65544 WNL65514:WNL65544 WXH65514:WXH65544 AJ131050:AJ131080 KV131050:KV131080 UR131050:UR131080 AEN131050:AEN131080 AOJ131050:AOJ131080 AYF131050:AYF131080 BIB131050:BIB131080 BRX131050:BRX131080 CBT131050:CBT131080 CLP131050:CLP131080 CVL131050:CVL131080 DFH131050:DFH131080 DPD131050:DPD131080 DYZ131050:DYZ131080 EIV131050:EIV131080 ESR131050:ESR131080 FCN131050:FCN131080 FMJ131050:FMJ131080 FWF131050:FWF131080 GGB131050:GGB131080 GPX131050:GPX131080 GZT131050:GZT131080 HJP131050:HJP131080 HTL131050:HTL131080 IDH131050:IDH131080 IND131050:IND131080 IWZ131050:IWZ131080 JGV131050:JGV131080 JQR131050:JQR131080 KAN131050:KAN131080 KKJ131050:KKJ131080 KUF131050:KUF131080 LEB131050:LEB131080 LNX131050:LNX131080 LXT131050:LXT131080 MHP131050:MHP131080 MRL131050:MRL131080 NBH131050:NBH131080 NLD131050:NLD131080 NUZ131050:NUZ131080 OEV131050:OEV131080 OOR131050:OOR131080 OYN131050:OYN131080 PIJ131050:PIJ131080 PSF131050:PSF131080 QCB131050:QCB131080 QLX131050:QLX131080 QVT131050:QVT131080 RFP131050:RFP131080 RPL131050:RPL131080 RZH131050:RZH131080 SJD131050:SJD131080 SSZ131050:SSZ131080 TCV131050:TCV131080 TMR131050:TMR131080 TWN131050:TWN131080 UGJ131050:UGJ131080 UQF131050:UQF131080 VAB131050:VAB131080 VJX131050:VJX131080 VTT131050:VTT131080 WDP131050:WDP131080 WNL131050:WNL131080 WXH131050:WXH131080 AJ196586:AJ196616 KV196586:KV196616 UR196586:UR196616 AEN196586:AEN196616 AOJ196586:AOJ196616 AYF196586:AYF196616 BIB196586:BIB196616 BRX196586:BRX196616 CBT196586:CBT196616 CLP196586:CLP196616 CVL196586:CVL196616 DFH196586:DFH196616 DPD196586:DPD196616 DYZ196586:DYZ196616 EIV196586:EIV196616 ESR196586:ESR196616 FCN196586:FCN196616 FMJ196586:FMJ196616 FWF196586:FWF196616 GGB196586:GGB196616 GPX196586:GPX196616 GZT196586:GZT196616 HJP196586:HJP196616 HTL196586:HTL196616 IDH196586:IDH196616 IND196586:IND196616 IWZ196586:IWZ196616 JGV196586:JGV196616 JQR196586:JQR196616 KAN196586:KAN196616 KKJ196586:KKJ196616 KUF196586:KUF196616 LEB196586:LEB196616 LNX196586:LNX196616 LXT196586:LXT196616 MHP196586:MHP196616 MRL196586:MRL196616 NBH196586:NBH196616 NLD196586:NLD196616 NUZ196586:NUZ196616 OEV196586:OEV196616 OOR196586:OOR196616 OYN196586:OYN196616 PIJ196586:PIJ196616 PSF196586:PSF196616 QCB196586:QCB196616 QLX196586:QLX196616 QVT196586:QVT196616 RFP196586:RFP196616 RPL196586:RPL196616 RZH196586:RZH196616 SJD196586:SJD196616 SSZ196586:SSZ196616 TCV196586:TCV196616 TMR196586:TMR196616 TWN196586:TWN196616 UGJ196586:UGJ196616 UQF196586:UQF196616 VAB196586:VAB196616 VJX196586:VJX196616 VTT196586:VTT196616 WDP196586:WDP196616 WNL196586:WNL196616 WXH196586:WXH196616 AJ262122:AJ262152 KV262122:KV262152 UR262122:UR262152 AEN262122:AEN262152 AOJ262122:AOJ262152 AYF262122:AYF262152 BIB262122:BIB262152 BRX262122:BRX262152 CBT262122:CBT262152 CLP262122:CLP262152 CVL262122:CVL262152 DFH262122:DFH262152 DPD262122:DPD262152 DYZ262122:DYZ262152 EIV262122:EIV262152 ESR262122:ESR262152 FCN262122:FCN262152 FMJ262122:FMJ262152 FWF262122:FWF262152 GGB262122:GGB262152 GPX262122:GPX262152 GZT262122:GZT262152 HJP262122:HJP262152 HTL262122:HTL262152 IDH262122:IDH262152 IND262122:IND262152 IWZ262122:IWZ262152 JGV262122:JGV262152 JQR262122:JQR262152 KAN262122:KAN262152 KKJ262122:KKJ262152 KUF262122:KUF262152 LEB262122:LEB262152 LNX262122:LNX262152 LXT262122:LXT262152 MHP262122:MHP262152 MRL262122:MRL262152 NBH262122:NBH262152 NLD262122:NLD262152 NUZ262122:NUZ262152 OEV262122:OEV262152 OOR262122:OOR262152 OYN262122:OYN262152 PIJ262122:PIJ262152 PSF262122:PSF262152 QCB262122:QCB262152 QLX262122:QLX262152 QVT262122:QVT262152 RFP262122:RFP262152 RPL262122:RPL262152 RZH262122:RZH262152 SJD262122:SJD262152 SSZ262122:SSZ262152 TCV262122:TCV262152 TMR262122:TMR262152 TWN262122:TWN262152 UGJ262122:UGJ262152 UQF262122:UQF262152 VAB262122:VAB262152 VJX262122:VJX262152 VTT262122:VTT262152 WDP262122:WDP262152 WNL262122:WNL262152 WXH262122:WXH262152 AJ327658:AJ327688 KV327658:KV327688 UR327658:UR327688 AEN327658:AEN327688 AOJ327658:AOJ327688 AYF327658:AYF327688 BIB327658:BIB327688 BRX327658:BRX327688 CBT327658:CBT327688 CLP327658:CLP327688 CVL327658:CVL327688 DFH327658:DFH327688 DPD327658:DPD327688 DYZ327658:DYZ327688 EIV327658:EIV327688 ESR327658:ESR327688 FCN327658:FCN327688 FMJ327658:FMJ327688 FWF327658:FWF327688 GGB327658:GGB327688 GPX327658:GPX327688 GZT327658:GZT327688 HJP327658:HJP327688 HTL327658:HTL327688 IDH327658:IDH327688 IND327658:IND327688 IWZ327658:IWZ327688 JGV327658:JGV327688 JQR327658:JQR327688 KAN327658:KAN327688 KKJ327658:KKJ327688 KUF327658:KUF327688 LEB327658:LEB327688 LNX327658:LNX327688 LXT327658:LXT327688 MHP327658:MHP327688 MRL327658:MRL327688 NBH327658:NBH327688 NLD327658:NLD327688 NUZ327658:NUZ327688 OEV327658:OEV327688 OOR327658:OOR327688 OYN327658:OYN327688 PIJ327658:PIJ327688 PSF327658:PSF327688 QCB327658:QCB327688 QLX327658:QLX327688 QVT327658:QVT327688 RFP327658:RFP327688 RPL327658:RPL327688 RZH327658:RZH327688 SJD327658:SJD327688 SSZ327658:SSZ327688 TCV327658:TCV327688 TMR327658:TMR327688 TWN327658:TWN327688 UGJ327658:UGJ327688 UQF327658:UQF327688 VAB327658:VAB327688 VJX327658:VJX327688 VTT327658:VTT327688 WDP327658:WDP327688 WNL327658:WNL327688 WXH327658:WXH327688 AJ393194:AJ393224 KV393194:KV393224 UR393194:UR393224 AEN393194:AEN393224 AOJ393194:AOJ393224 AYF393194:AYF393224 BIB393194:BIB393224 BRX393194:BRX393224 CBT393194:CBT393224 CLP393194:CLP393224 CVL393194:CVL393224 DFH393194:DFH393224 DPD393194:DPD393224 DYZ393194:DYZ393224 EIV393194:EIV393224 ESR393194:ESR393224 FCN393194:FCN393224 FMJ393194:FMJ393224 FWF393194:FWF393224 GGB393194:GGB393224 GPX393194:GPX393224 GZT393194:GZT393224 HJP393194:HJP393224 HTL393194:HTL393224 IDH393194:IDH393224 IND393194:IND393224 IWZ393194:IWZ393224 JGV393194:JGV393224 JQR393194:JQR393224 KAN393194:KAN393224 KKJ393194:KKJ393224 KUF393194:KUF393224 LEB393194:LEB393224 LNX393194:LNX393224 LXT393194:LXT393224 MHP393194:MHP393224 MRL393194:MRL393224 NBH393194:NBH393224 NLD393194:NLD393224 NUZ393194:NUZ393224 OEV393194:OEV393224 OOR393194:OOR393224 OYN393194:OYN393224 PIJ393194:PIJ393224 PSF393194:PSF393224 QCB393194:QCB393224 QLX393194:QLX393224 QVT393194:QVT393224 RFP393194:RFP393224 RPL393194:RPL393224 RZH393194:RZH393224 SJD393194:SJD393224 SSZ393194:SSZ393224 TCV393194:TCV393224 TMR393194:TMR393224 TWN393194:TWN393224 UGJ393194:UGJ393224 UQF393194:UQF393224 VAB393194:VAB393224 VJX393194:VJX393224 VTT393194:VTT393224 WDP393194:WDP393224 WNL393194:WNL393224 WXH393194:WXH393224 AJ458730:AJ458760 KV458730:KV458760 UR458730:UR458760 AEN458730:AEN458760 AOJ458730:AOJ458760 AYF458730:AYF458760 BIB458730:BIB458760 BRX458730:BRX458760 CBT458730:CBT458760 CLP458730:CLP458760 CVL458730:CVL458760 DFH458730:DFH458760 DPD458730:DPD458760 DYZ458730:DYZ458760 EIV458730:EIV458760 ESR458730:ESR458760 FCN458730:FCN458760 FMJ458730:FMJ458760 FWF458730:FWF458760 GGB458730:GGB458760 GPX458730:GPX458760 GZT458730:GZT458760 HJP458730:HJP458760 HTL458730:HTL458760 IDH458730:IDH458760 IND458730:IND458760 IWZ458730:IWZ458760 JGV458730:JGV458760 JQR458730:JQR458760 KAN458730:KAN458760 KKJ458730:KKJ458760 KUF458730:KUF458760 LEB458730:LEB458760 LNX458730:LNX458760 LXT458730:LXT458760 MHP458730:MHP458760 MRL458730:MRL458760 NBH458730:NBH458760 NLD458730:NLD458760 NUZ458730:NUZ458760 OEV458730:OEV458760 OOR458730:OOR458760 OYN458730:OYN458760 PIJ458730:PIJ458760 PSF458730:PSF458760 QCB458730:QCB458760 QLX458730:QLX458760 QVT458730:QVT458760 RFP458730:RFP458760 RPL458730:RPL458760 RZH458730:RZH458760 SJD458730:SJD458760 SSZ458730:SSZ458760 TCV458730:TCV458760 TMR458730:TMR458760 TWN458730:TWN458760 UGJ458730:UGJ458760 UQF458730:UQF458760 VAB458730:VAB458760 VJX458730:VJX458760 VTT458730:VTT458760 WDP458730:WDP458760 WNL458730:WNL458760 WXH458730:WXH458760 AJ524266:AJ524296 KV524266:KV524296 UR524266:UR524296 AEN524266:AEN524296 AOJ524266:AOJ524296 AYF524266:AYF524296 BIB524266:BIB524296 BRX524266:BRX524296 CBT524266:CBT524296 CLP524266:CLP524296 CVL524266:CVL524296 DFH524266:DFH524296 DPD524266:DPD524296 DYZ524266:DYZ524296 EIV524266:EIV524296 ESR524266:ESR524296 FCN524266:FCN524296 FMJ524266:FMJ524296 FWF524266:FWF524296 GGB524266:GGB524296 GPX524266:GPX524296 GZT524266:GZT524296 HJP524266:HJP524296 HTL524266:HTL524296 IDH524266:IDH524296 IND524266:IND524296 IWZ524266:IWZ524296 JGV524266:JGV524296 JQR524266:JQR524296 KAN524266:KAN524296 KKJ524266:KKJ524296 KUF524266:KUF524296 LEB524266:LEB524296 LNX524266:LNX524296 LXT524266:LXT524296 MHP524266:MHP524296 MRL524266:MRL524296 NBH524266:NBH524296 NLD524266:NLD524296 NUZ524266:NUZ524296 OEV524266:OEV524296 OOR524266:OOR524296 OYN524266:OYN524296 PIJ524266:PIJ524296 PSF524266:PSF524296 QCB524266:QCB524296 QLX524266:QLX524296 QVT524266:QVT524296 RFP524266:RFP524296 RPL524266:RPL524296 RZH524266:RZH524296 SJD524266:SJD524296 SSZ524266:SSZ524296 TCV524266:TCV524296 TMR524266:TMR524296 TWN524266:TWN524296 UGJ524266:UGJ524296 UQF524266:UQF524296 VAB524266:VAB524296 VJX524266:VJX524296 VTT524266:VTT524296 WDP524266:WDP524296 WNL524266:WNL524296 WXH524266:WXH524296 AJ589802:AJ589832 KV589802:KV589832 UR589802:UR589832 AEN589802:AEN589832 AOJ589802:AOJ589832 AYF589802:AYF589832 BIB589802:BIB589832 BRX589802:BRX589832 CBT589802:CBT589832 CLP589802:CLP589832 CVL589802:CVL589832 DFH589802:DFH589832 DPD589802:DPD589832 DYZ589802:DYZ589832 EIV589802:EIV589832 ESR589802:ESR589832 FCN589802:FCN589832 FMJ589802:FMJ589832 FWF589802:FWF589832 GGB589802:GGB589832 GPX589802:GPX589832 GZT589802:GZT589832 HJP589802:HJP589832 HTL589802:HTL589832 IDH589802:IDH589832 IND589802:IND589832 IWZ589802:IWZ589832 JGV589802:JGV589832 JQR589802:JQR589832 KAN589802:KAN589832 KKJ589802:KKJ589832 KUF589802:KUF589832 LEB589802:LEB589832 LNX589802:LNX589832 LXT589802:LXT589832 MHP589802:MHP589832 MRL589802:MRL589832 NBH589802:NBH589832 NLD589802:NLD589832 NUZ589802:NUZ589832 OEV589802:OEV589832 OOR589802:OOR589832 OYN589802:OYN589832 PIJ589802:PIJ589832 PSF589802:PSF589832 QCB589802:QCB589832 QLX589802:QLX589832 QVT589802:QVT589832 RFP589802:RFP589832 RPL589802:RPL589832 RZH589802:RZH589832 SJD589802:SJD589832 SSZ589802:SSZ589832 TCV589802:TCV589832 TMR589802:TMR589832 TWN589802:TWN589832 UGJ589802:UGJ589832 UQF589802:UQF589832 VAB589802:VAB589832 VJX589802:VJX589832 VTT589802:VTT589832 WDP589802:WDP589832 WNL589802:WNL589832 WXH589802:WXH589832 AJ655338:AJ655368 KV655338:KV655368 UR655338:UR655368 AEN655338:AEN655368 AOJ655338:AOJ655368 AYF655338:AYF655368 BIB655338:BIB655368 BRX655338:BRX655368 CBT655338:CBT655368 CLP655338:CLP655368 CVL655338:CVL655368 DFH655338:DFH655368 DPD655338:DPD655368 DYZ655338:DYZ655368 EIV655338:EIV655368 ESR655338:ESR655368 FCN655338:FCN655368 FMJ655338:FMJ655368 FWF655338:FWF655368 GGB655338:GGB655368 GPX655338:GPX655368 GZT655338:GZT655368 HJP655338:HJP655368 HTL655338:HTL655368 IDH655338:IDH655368 IND655338:IND655368 IWZ655338:IWZ655368 JGV655338:JGV655368 JQR655338:JQR655368 KAN655338:KAN655368 KKJ655338:KKJ655368 KUF655338:KUF655368 LEB655338:LEB655368 LNX655338:LNX655368 LXT655338:LXT655368 MHP655338:MHP655368 MRL655338:MRL655368 NBH655338:NBH655368 NLD655338:NLD655368 NUZ655338:NUZ655368 OEV655338:OEV655368 OOR655338:OOR655368 OYN655338:OYN655368 PIJ655338:PIJ655368 PSF655338:PSF655368 QCB655338:QCB655368 QLX655338:QLX655368 QVT655338:QVT655368 RFP655338:RFP655368 RPL655338:RPL655368 RZH655338:RZH655368 SJD655338:SJD655368 SSZ655338:SSZ655368 TCV655338:TCV655368 TMR655338:TMR655368 TWN655338:TWN655368 UGJ655338:UGJ655368 UQF655338:UQF655368 VAB655338:VAB655368 VJX655338:VJX655368 VTT655338:VTT655368 WDP655338:WDP655368 WNL655338:WNL655368 WXH655338:WXH655368 AJ720874:AJ720904 KV720874:KV720904 UR720874:UR720904 AEN720874:AEN720904 AOJ720874:AOJ720904 AYF720874:AYF720904 BIB720874:BIB720904 BRX720874:BRX720904 CBT720874:CBT720904 CLP720874:CLP720904 CVL720874:CVL720904 DFH720874:DFH720904 DPD720874:DPD720904 DYZ720874:DYZ720904 EIV720874:EIV720904 ESR720874:ESR720904 FCN720874:FCN720904 FMJ720874:FMJ720904 FWF720874:FWF720904 GGB720874:GGB720904 GPX720874:GPX720904 GZT720874:GZT720904 HJP720874:HJP720904 HTL720874:HTL720904 IDH720874:IDH720904 IND720874:IND720904 IWZ720874:IWZ720904 JGV720874:JGV720904 JQR720874:JQR720904 KAN720874:KAN720904 KKJ720874:KKJ720904 KUF720874:KUF720904 LEB720874:LEB720904 LNX720874:LNX720904 LXT720874:LXT720904 MHP720874:MHP720904 MRL720874:MRL720904 NBH720874:NBH720904 NLD720874:NLD720904 NUZ720874:NUZ720904 OEV720874:OEV720904 OOR720874:OOR720904 OYN720874:OYN720904 PIJ720874:PIJ720904 PSF720874:PSF720904 QCB720874:QCB720904 QLX720874:QLX720904 QVT720874:QVT720904 RFP720874:RFP720904 RPL720874:RPL720904 RZH720874:RZH720904 SJD720874:SJD720904 SSZ720874:SSZ720904 TCV720874:TCV720904 TMR720874:TMR720904 TWN720874:TWN720904 UGJ720874:UGJ720904 UQF720874:UQF720904 VAB720874:VAB720904 VJX720874:VJX720904 VTT720874:VTT720904 WDP720874:WDP720904 WNL720874:WNL720904 WXH720874:WXH720904 AJ786410:AJ786440 KV786410:KV786440 UR786410:UR786440 AEN786410:AEN786440 AOJ786410:AOJ786440 AYF786410:AYF786440 BIB786410:BIB786440 BRX786410:BRX786440 CBT786410:CBT786440 CLP786410:CLP786440 CVL786410:CVL786440 DFH786410:DFH786440 DPD786410:DPD786440 DYZ786410:DYZ786440 EIV786410:EIV786440 ESR786410:ESR786440 FCN786410:FCN786440 FMJ786410:FMJ786440 FWF786410:FWF786440 GGB786410:GGB786440 GPX786410:GPX786440 GZT786410:GZT786440 HJP786410:HJP786440 HTL786410:HTL786440 IDH786410:IDH786440 IND786410:IND786440 IWZ786410:IWZ786440 JGV786410:JGV786440 JQR786410:JQR786440 KAN786410:KAN786440 KKJ786410:KKJ786440 KUF786410:KUF786440 LEB786410:LEB786440 LNX786410:LNX786440 LXT786410:LXT786440 MHP786410:MHP786440 MRL786410:MRL786440 NBH786410:NBH786440 NLD786410:NLD786440 NUZ786410:NUZ786440 OEV786410:OEV786440 OOR786410:OOR786440 OYN786410:OYN786440 PIJ786410:PIJ786440 PSF786410:PSF786440 QCB786410:QCB786440 QLX786410:QLX786440 QVT786410:QVT786440 RFP786410:RFP786440 RPL786410:RPL786440 RZH786410:RZH786440 SJD786410:SJD786440 SSZ786410:SSZ786440 TCV786410:TCV786440 TMR786410:TMR786440 TWN786410:TWN786440 UGJ786410:UGJ786440 UQF786410:UQF786440 VAB786410:VAB786440 VJX786410:VJX786440 VTT786410:VTT786440 WDP786410:WDP786440 WNL786410:WNL786440 WXH786410:WXH786440 AJ851946:AJ851976 KV851946:KV851976 UR851946:UR851976 AEN851946:AEN851976 AOJ851946:AOJ851976 AYF851946:AYF851976 BIB851946:BIB851976 BRX851946:BRX851976 CBT851946:CBT851976 CLP851946:CLP851976 CVL851946:CVL851976 DFH851946:DFH851976 DPD851946:DPD851976 DYZ851946:DYZ851976 EIV851946:EIV851976 ESR851946:ESR851976 FCN851946:FCN851976 FMJ851946:FMJ851976 FWF851946:FWF851976 GGB851946:GGB851976 GPX851946:GPX851976 GZT851946:GZT851976 HJP851946:HJP851976 HTL851946:HTL851976 IDH851946:IDH851976 IND851946:IND851976 IWZ851946:IWZ851976 JGV851946:JGV851976 JQR851946:JQR851976 KAN851946:KAN851976 KKJ851946:KKJ851976 KUF851946:KUF851976 LEB851946:LEB851976 LNX851946:LNX851976 LXT851946:LXT851976 MHP851946:MHP851976 MRL851946:MRL851976 NBH851946:NBH851976 NLD851946:NLD851976 NUZ851946:NUZ851976 OEV851946:OEV851976 OOR851946:OOR851976 OYN851946:OYN851976 PIJ851946:PIJ851976 PSF851946:PSF851976 QCB851946:QCB851976 QLX851946:QLX851976 QVT851946:QVT851976 RFP851946:RFP851976 RPL851946:RPL851976 RZH851946:RZH851976 SJD851946:SJD851976 SSZ851946:SSZ851976 TCV851946:TCV851976 TMR851946:TMR851976 TWN851946:TWN851976 UGJ851946:UGJ851976 UQF851946:UQF851976 VAB851946:VAB851976 VJX851946:VJX851976 VTT851946:VTT851976 WDP851946:WDP851976 WNL851946:WNL851976 WXH851946:WXH851976 AJ917482:AJ917512 KV917482:KV917512 UR917482:UR917512 AEN917482:AEN917512 AOJ917482:AOJ917512 AYF917482:AYF917512 BIB917482:BIB917512 BRX917482:BRX917512 CBT917482:CBT917512 CLP917482:CLP917512 CVL917482:CVL917512 DFH917482:DFH917512 DPD917482:DPD917512 DYZ917482:DYZ917512 EIV917482:EIV917512 ESR917482:ESR917512 FCN917482:FCN917512 FMJ917482:FMJ917512 FWF917482:FWF917512 GGB917482:GGB917512 GPX917482:GPX917512 GZT917482:GZT917512 HJP917482:HJP917512 HTL917482:HTL917512 IDH917482:IDH917512 IND917482:IND917512 IWZ917482:IWZ917512 JGV917482:JGV917512 JQR917482:JQR917512 KAN917482:KAN917512 KKJ917482:KKJ917512 KUF917482:KUF917512 LEB917482:LEB917512 LNX917482:LNX917512 LXT917482:LXT917512 MHP917482:MHP917512 MRL917482:MRL917512 NBH917482:NBH917512 NLD917482:NLD917512 NUZ917482:NUZ917512 OEV917482:OEV917512 OOR917482:OOR917512 OYN917482:OYN917512 PIJ917482:PIJ917512 PSF917482:PSF917512 QCB917482:QCB917512 QLX917482:QLX917512 QVT917482:QVT917512 RFP917482:RFP917512 RPL917482:RPL917512 RZH917482:RZH917512 SJD917482:SJD917512 SSZ917482:SSZ917512 TCV917482:TCV917512 TMR917482:TMR917512 TWN917482:TWN917512 UGJ917482:UGJ917512 UQF917482:UQF917512 VAB917482:VAB917512 VJX917482:VJX917512 VTT917482:VTT917512 WDP917482:WDP917512 WNL917482:WNL917512 WXH917482:WXH917512 AJ983018:AJ983048 KV983018:KV983048 UR983018:UR983048 AEN983018:AEN983048 AOJ983018:AOJ983048 AYF983018:AYF983048 BIB983018:BIB983048 BRX983018:BRX983048 CBT983018:CBT983048 CLP983018:CLP983048 CVL983018:CVL983048 DFH983018:DFH983048 DPD983018:DPD983048 DYZ983018:DYZ983048 EIV983018:EIV983048 ESR983018:ESR983048 FCN983018:FCN983048 FMJ983018:FMJ983048 FWF983018:FWF983048 GGB983018:GGB983048 GPX983018:GPX983048 GZT983018:GZT983048 HJP983018:HJP983048 HTL983018:HTL983048 IDH983018:IDH983048 IND983018:IND983048 IWZ983018:IWZ983048 JGV983018:JGV983048 JQR983018:JQR983048 KAN983018:KAN983048 KKJ983018:KKJ983048 KUF983018:KUF983048 LEB983018:LEB983048 LNX983018:LNX983048 LXT983018:LXT983048 MHP983018:MHP983048 MRL983018:MRL983048 NBH983018:NBH983048 NLD983018:NLD983048 NUZ983018:NUZ983048 OEV983018:OEV983048 OOR983018:OOR983048 OYN983018:OYN983048 PIJ983018:PIJ983048 PSF983018:PSF983048 QCB983018:QCB983048 QLX983018:QLX983048 QVT983018:QVT983048 RFP983018:RFP983048 RPL983018:RPL983048 RZH983018:RZH983048 SJD983018:SJD983048 SSZ983018:SSZ983048 TCV983018:TCV983048 TMR983018:TMR983048 TWN983018:TWN983048 UGJ983018:UGJ983048 UQF983018:UQF983048 VAB983018:VAB983048 VJX983018:VJX983048 VTT983018:VTT983048 WDP983018:WDP983048 WNL983018:WNL983048 WXH983018:WXH983048 BC65514:BC65544 BC131050:BC131080 BC196586:BC196616 BC262122:BC262152 BC327658:BC327688 BC393194:BC393224 BC458730:BC458760 BC524266:BC524296 BC589802:BC589832 BC655338:BC655368 BC720874:BC720904 BC786410:BC786440 BC851946:BC851976 BC917482:BC917512 BC983018:BC983048 WXH5:WXH8 WNL5:WNL8 WDP5:WDP8 VTT5:VTT8 VJX5:VJX8 VAB5:VAB8 UQF5:UQF8 UGJ5:UGJ8 TWN5:TWN8 TMR5:TMR8 TCV5:TCV8 SSZ5:SSZ8 SJD5:SJD8 RZH5:RZH8 RPL5:RPL8 RFP5:RFP8 QVT5:QVT8 QLX5:QLX8 QCB5:QCB8 PSF5:PSF8 PIJ5:PIJ8 OYN5:OYN8 OOR5:OOR8 OEV5:OEV8 NUZ5:NUZ8 NLD5:NLD8 NBH5:NBH8 MRL5:MRL8 MHP5:MHP8 LXT5:LXT8 LNX5:LNX8 LEB5:LEB8 KUF5:KUF8 KKJ5:KKJ8 KAN5:KAN8 JQR5:JQR8 JGV5:JGV8 IWZ5:IWZ8 IND5:IND8 IDH5:IDH8 HTL5:HTL8 HJP5:HJP8 GZT5:GZT8 GPX5:GPX8 GGB5:GGB8 FWF5:FWF8 FMJ5:FMJ8 FCN5:FCN8 ESR5:ESR8 EIV5:EIV8 DYZ5:DYZ8 DPD5:DPD8 DFH5:DFH8 CVL5:CVL8 CLP5:CLP8 CBT5:CBT8 BRX5:BRX8 BIB5:BIB8 AYF5:AYF8 AOJ5:AOJ8 AEN5:AEN8 UR5:UR8 KV5:KV8 AJ5:AJ8 WXM5:WXM8 WNQ5:WNQ8 WDU5:WDU8 VTY5:VTY8 VKC5:VKC8 VAG5:VAG8 UQK5:UQK8 UGO5:UGO8 TWS5:TWS8 TMW5:TMW8 TDA5:TDA8 STE5:STE8 SJI5:SJI8 RZM5:RZM8 RPQ5:RPQ8 RFU5:RFU8 QVY5:QVY8 QMC5:QMC8 QCG5:QCG8 PSK5:PSK8 PIO5:PIO8 OYS5:OYS8 OOW5:OOW8 OFA5:OFA8 NVE5:NVE8 NLI5:NLI8 NBM5:NBM8 MRQ5:MRQ8 MHU5:MHU8 LXY5:LXY8 LOC5:LOC8 LEG5:LEG8 KUK5:KUK8 KKO5:KKO8 KAS5:KAS8 JQW5:JQW8 JHA5:JHA8 IXE5:IXE8 INI5:INI8 IDM5:IDM8 HTQ5:HTQ8 HJU5:HJU8 GZY5:GZY8 GQC5:GQC8 GGG5:GGG8 FWK5:FWK8 FMO5:FMO8 FCS5:FCS8 ESW5:ESW8 EJA5:EJA8 DZE5:DZE8 DPI5:DPI8 DFM5:DFM8 CVQ5:CVQ8 CLU5:CLU8 CBY5:CBY8 BSC5:BSC8 BIG5:BIG8 AYK5:AYK8 AOO5:AOO8 AES5:AES8 UW5:UW8 LA5:LA8 BC5:BC8">
      <formula1>"Conforme,Non conforme,Non mesurée,Sans objet"</formula1>
    </dataValidation>
    <dataValidation type="list" errorStyle="warning" allowBlank="1" showInputMessage="1" showErrorMessage="1" sqref="AM131050:AM131080 KY65514:KY65544 UU65514:UU65544 AEQ65514:AEQ65544 AOM65514:AOM65544 AYI65514:AYI65544 BIE65514:BIE65544 BSA65514:BSA65544 CBW65514:CBW65544 CLS65514:CLS65544 CVO65514:CVO65544 DFK65514:DFK65544 DPG65514:DPG65544 DZC65514:DZC65544 EIY65514:EIY65544 ESU65514:ESU65544 FCQ65514:FCQ65544 FMM65514:FMM65544 FWI65514:FWI65544 GGE65514:GGE65544 GQA65514:GQA65544 GZW65514:GZW65544 HJS65514:HJS65544 HTO65514:HTO65544 IDK65514:IDK65544 ING65514:ING65544 IXC65514:IXC65544 JGY65514:JGY65544 JQU65514:JQU65544 KAQ65514:KAQ65544 KKM65514:KKM65544 KUI65514:KUI65544 LEE65514:LEE65544 LOA65514:LOA65544 LXW65514:LXW65544 MHS65514:MHS65544 MRO65514:MRO65544 NBK65514:NBK65544 NLG65514:NLG65544 NVC65514:NVC65544 OEY65514:OEY65544 OOU65514:OOU65544 OYQ65514:OYQ65544 PIM65514:PIM65544 PSI65514:PSI65544 QCE65514:QCE65544 QMA65514:QMA65544 QVW65514:QVW65544 RFS65514:RFS65544 RPO65514:RPO65544 RZK65514:RZK65544 SJG65514:SJG65544 STC65514:STC65544 TCY65514:TCY65544 TMU65514:TMU65544 TWQ65514:TWQ65544 UGM65514:UGM65544 UQI65514:UQI65544 VAE65514:VAE65544 VKA65514:VKA65544 VTW65514:VTW65544 WDS65514:WDS65544 WNO65514:WNO65544 WXK65514:WXK65544 AM196586:AM196616 KY131050:KY131080 UU131050:UU131080 AEQ131050:AEQ131080 AOM131050:AOM131080 AYI131050:AYI131080 BIE131050:BIE131080 BSA131050:BSA131080 CBW131050:CBW131080 CLS131050:CLS131080 CVO131050:CVO131080 DFK131050:DFK131080 DPG131050:DPG131080 DZC131050:DZC131080 EIY131050:EIY131080 ESU131050:ESU131080 FCQ131050:FCQ131080 FMM131050:FMM131080 FWI131050:FWI131080 GGE131050:GGE131080 GQA131050:GQA131080 GZW131050:GZW131080 HJS131050:HJS131080 HTO131050:HTO131080 IDK131050:IDK131080 ING131050:ING131080 IXC131050:IXC131080 JGY131050:JGY131080 JQU131050:JQU131080 KAQ131050:KAQ131080 KKM131050:KKM131080 KUI131050:KUI131080 LEE131050:LEE131080 LOA131050:LOA131080 LXW131050:LXW131080 MHS131050:MHS131080 MRO131050:MRO131080 NBK131050:NBK131080 NLG131050:NLG131080 NVC131050:NVC131080 OEY131050:OEY131080 OOU131050:OOU131080 OYQ131050:OYQ131080 PIM131050:PIM131080 PSI131050:PSI131080 QCE131050:QCE131080 QMA131050:QMA131080 QVW131050:QVW131080 RFS131050:RFS131080 RPO131050:RPO131080 RZK131050:RZK131080 SJG131050:SJG131080 STC131050:STC131080 TCY131050:TCY131080 TMU131050:TMU131080 TWQ131050:TWQ131080 UGM131050:UGM131080 UQI131050:UQI131080 VAE131050:VAE131080 VKA131050:VKA131080 VTW131050:VTW131080 WDS131050:WDS131080 WNO131050:WNO131080 WXK131050:WXK131080 AM262122:AM262152 KY196586:KY196616 UU196586:UU196616 AEQ196586:AEQ196616 AOM196586:AOM196616 AYI196586:AYI196616 BIE196586:BIE196616 BSA196586:BSA196616 CBW196586:CBW196616 CLS196586:CLS196616 CVO196586:CVO196616 DFK196586:DFK196616 DPG196586:DPG196616 DZC196586:DZC196616 EIY196586:EIY196616 ESU196586:ESU196616 FCQ196586:FCQ196616 FMM196586:FMM196616 FWI196586:FWI196616 GGE196586:GGE196616 GQA196586:GQA196616 GZW196586:GZW196616 HJS196586:HJS196616 HTO196586:HTO196616 IDK196586:IDK196616 ING196586:ING196616 IXC196586:IXC196616 JGY196586:JGY196616 JQU196586:JQU196616 KAQ196586:KAQ196616 KKM196586:KKM196616 KUI196586:KUI196616 LEE196586:LEE196616 LOA196586:LOA196616 LXW196586:LXW196616 MHS196586:MHS196616 MRO196586:MRO196616 NBK196586:NBK196616 NLG196586:NLG196616 NVC196586:NVC196616 OEY196586:OEY196616 OOU196586:OOU196616 OYQ196586:OYQ196616 PIM196586:PIM196616 PSI196586:PSI196616 QCE196586:QCE196616 QMA196586:QMA196616 QVW196586:QVW196616 RFS196586:RFS196616 RPO196586:RPO196616 RZK196586:RZK196616 SJG196586:SJG196616 STC196586:STC196616 TCY196586:TCY196616 TMU196586:TMU196616 TWQ196586:TWQ196616 UGM196586:UGM196616 UQI196586:UQI196616 VAE196586:VAE196616 VKA196586:VKA196616 VTW196586:VTW196616 WDS196586:WDS196616 WNO196586:WNO196616 WXK196586:WXK196616 AM327658:AM327688 KY262122:KY262152 UU262122:UU262152 AEQ262122:AEQ262152 AOM262122:AOM262152 AYI262122:AYI262152 BIE262122:BIE262152 BSA262122:BSA262152 CBW262122:CBW262152 CLS262122:CLS262152 CVO262122:CVO262152 DFK262122:DFK262152 DPG262122:DPG262152 DZC262122:DZC262152 EIY262122:EIY262152 ESU262122:ESU262152 FCQ262122:FCQ262152 FMM262122:FMM262152 FWI262122:FWI262152 GGE262122:GGE262152 GQA262122:GQA262152 GZW262122:GZW262152 HJS262122:HJS262152 HTO262122:HTO262152 IDK262122:IDK262152 ING262122:ING262152 IXC262122:IXC262152 JGY262122:JGY262152 JQU262122:JQU262152 KAQ262122:KAQ262152 KKM262122:KKM262152 KUI262122:KUI262152 LEE262122:LEE262152 LOA262122:LOA262152 LXW262122:LXW262152 MHS262122:MHS262152 MRO262122:MRO262152 NBK262122:NBK262152 NLG262122:NLG262152 NVC262122:NVC262152 OEY262122:OEY262152 OOU262122:OOU262152 OYQ262122:OYQ262152 PIM262122:PIM262152 PSI262122:PSI262152 QCE262122:QCE262152 QMA262122:QMA262152 QVW262122:QVW262152 RFS262122:RFS262152 RPO262122:RPO262152 RZK262122:RZK262152 SJG262122:SJG262152 STC262122:STC262152 TCY262122:TCY262152 TMU262122:TMU262152 TWQ262122:TWQ262152 UGM262122:UGM262152 UQI262122:UQI262152 VAE262122:VAE262152 VKA262122:VKA262152 VTW262122:VTW262152 WDS262122:WDS262152 WNO262122:WNO262152 WXK262122:WXK262152 AM393194:AM393224 KY327658:KY327688 UU327658:UU327688 AEQ327658:AEQ327688 AOM327658:AOM327688 AYI327658:AYI327688 BIE327658:BIE327688 BSA327658:BSA327688 CBW327658:CBW327688 CLS327658:CLS327688 CVO327658:CVO327688 DFK327658:DFK327688 DPG327658:DPG327688 DZC327658:DZC327688 EIY327658:EIY327688 ESU327658:ESU327688 FCQ327658:FCQ327688 FMM327658:FMM327688 FWI327658:FWI327688 GGE327658:GGE327688 GQA327658:GQA327688 GZW327658:GZW327688 HJS327658:HJS327688 HTO327658:HTO327688 IDK327658:IDK327688 ING327658:ING327688 IXC327658:IXC327688 JGY327658:JGY327688 JQU327658:JQU327688 KAQ327658:KAQ327688 KKM327658:KKM327688 KUI327658:KUI327688 LEE327658:LEE327688 LOA327658:LOA327688 LXW327658:LXW327688 MHS327658:MHS327688 MRO327658:MRO327688 NBK327658:NBK327688 NLG327658:NLG327688 NVC327658:NVC327688 OEY327658:OEY327688 OOU327658:OOU327688 OYQ327658:OYQ327688 PIM327658:PIM327688 PSI327658:PSI327688 QCE327658:QCE327688 QMA327658:QMA327688 QVW327658:QVW327688 RFS327658:RFS327688 RPO327658:RPO327688 RZK327658:RZK327688 SJG327658:SJG327688 STC327658:STC327688 TCY327658:TCY327688 TMU327658:TMU327688 TWQ327658:TWQ327688 UGM327658:UGM327688 UQI327658:UQI327688 VAE327658:VAE327688 VKA327658:VKA327688 VTW327658:VTW327688 WDS327658:WDS327688 WNO327658:WNO327688 WXK327658:WXK327688 AM458730:AM458760 KY393194:KY393224 UU393194:UU393224 AEQ393194:AEQ393224 AOM393194:AOM393224 AYI393194:AYI393224 BIE393194:BIE393224 BSA393194:BSA393224 CBW393194:CBW393224 CLS393194:CLS393224 CVO393194:CVO393224 DFK393194:DFK393224 DPG393194:DPG393224 DZC393194:DZC393224 EIY393194:EIY393224 ESU393194:ESU393224 FCQ393194:FCQ393224 FMM393194:FMM393224 FWI393194:FWI393224 GGE393194:GGE393224 GQA393194:GQA393224 GZW393194:GZW393224 HJS393194:HJS393224 HTO393194:HTO393224 IDK393194:IDK393224 ING393194:ING393224 IXC393194:IXC393224 JGY393194:JGY393224 JQU393194:JQU393224 KAQ393194:KAQ393224 KKM393194:KKM393224 KUI393194:KUI393224 LEE393194:LEE393224 LOA393194:LOA393224 LXW393194:LXW393224 MHS393194:MHS393224 MRO393194:MRO393224 NBK393194:NBK393224 NLG393194:NLG393224 NVC393194:NVC393224 OEY393194:OEY393224 OOU393194:OOU393224 OYQ393194:OYQ393224 PIM393194:PIM393224 PSI393194:PSI393224 QCE393194:QCE393224 QMA393194:QMA393224 QVW393194:QVW393224 RFS393194:RFS393224 RPO393194:RPO393224 RZK393194:RZK393224 SJG393194:SJG393224 STC393194:STC393224 TCY393194:TCY393224 TMU393194:TMU393224 TWQ393194:TWQ393224 UGM393194:UGM393224 UQI393194:UQI393224 VAE393194:VAE393224 VKA393194:VKA393224 VTW393194:VTW393224 WDS393194:WDS393224 WNO393194:WNO393224 WXK393194:WXK393224 AM524266:AM524296 KY458730:KY458760 UU458730:UU458760 AEQ458730:AEQ458760 AOM458730:AOM458760 AYI458730:AYI458760 BIE458730:BIE458760 BSA458730:BSA458760 CBW458730:CBW458760 CLS458730:CLS458760 CVO458730:CVO458760 DFK458730:DFK458760 DPG458730:DPG458760 DZC458730:DZC458760 EIY458730:EIY458760 ESU458730:ESU458760 FCQ458730:FCQ458760 FMM458730:FMM458760 FWI458730:FWI458760 GGE458730:GGE458760 GQA458730:GQA458760 GZW458730:GZW458760 HJS458730:HJS458760 HTO458730:HTO458760 IDK458730:IDK458760 ING458730:ING458760 IXC458730:IXC458760 JGY458730:JGY458760 JQU458730:JQU458760 KAQ458730:KAQ458760 KKM458730:KKM458760 KUI458730:KUI458760 LEE458730:LEE458760 LOA458730:LOA458760 LXW458730:LXW458760 MHS458730:MHS458760 MRO458730:MRO458760 NBK458730:NBK458760 NLG458730:NLG458760 NVC458730:NVC458760 OEY458730:OEY458760 OOU458730:OOU458760 OYQ458730:OYQ458760 PIM458730:PIM458760 PSI458730:PSI458760 QCE458730:QCE458760 QMA458730:QMA458760 QVW458730:QVW458760 RFS458730:RFS458760 RPO458730:RPO458760 RZK458730:RZK458760 SJG458730:SJG458760 STC458730:STC458760 TCY458730:TCY458760 TMU458730:TMU458760 TWQ458730:TWQ458760 UGM458730:UGM458760 UQI458730:UQI458760 VAE458730:VAE458760 VKA458730:VKA458760 VTW458730:VTW458760 WDS458730:WDS458760 WNO458730:WNO458760 WXK458730:WXK458760 AM589802:AM589832 KY524266:KY524296 UU524266:UU524296 AEQ524266:AEQ524296 AOM524266:AOM524296 AYI524266:AYI524296 BIE524266:BIE524296 BSA524266:BSA524296 CBW524266:CBW524296 CLS524266:CLS524296 CVO524266:CVO524296 DFK524266:DFK524296 DPG524266:DPG524296 DZC524266:DZC524296 EIY524266:EIY524296 ESU524266:ESU524296 FCQ524266:FCQ524296 FMM524266:FMM524296 FWI524266:FWI524296 GGE524266:GGE524296 GQA524266:GQA524296 GZW524266:GZW524296 HJS524266:HJS524296 HTO524266:HTO524296 IDK524266:IDK524296 ING524266:ING524296 IXC524266:IXC524296 JGY524266:JGY524296 JQU524266:JQU524296 KAQ524266:KAQ524296 KKM524266:KKM524296 KUI524266:KUI524296 LEE524266:LEE524296 LOA524266:LOA524296 LXW524266:LXW524296 MHS524266:MHS524296 MRO524266:MRO524296 NBK524266:NBK524296 NLG524266:NLG524296 NVC524266:NVC524296 OEY524266:OEY524296 OOU524266:OOU524296 OYQ524266:OYQ524296 PIM524266:PIM524296 PSI524266:PSI524296 QCE524266:QCE524296 QMA524266:QMA524296 QVW524266:QVW524296 RFS524266:RFS524296 RPO524266:RPO524296 RZK524266:RZK524296 SJG524266:SJG524296 STC524266:STC524296 TCY524266:TCY524296 TMU524266:TMU524296 TWQ524266:TWQ524296 UGM524266:UGM524296 UQI524266:UQI524296 VAE524266:VAE524296 VKA524266:VKA524296 VTW524266:VTW524296 WDS524266:WDS524296 WNO524266:WNO524296 WXK524266:WXK524296 AM655338:AM655368 KY589802:KY589832 UU589802:UU589832 AEQ589802:AEQ589832 AOM589802:AOM589832 AYI589802:AYI589832 BIE589802:BIE589832 BSA589802:BSA589832 CBW589802:CBW589832 CLS589802:CLS589832 CVO589802:CVO589832 DFK589802:DFK589832 DPG589802:DPG589832 DZC589802:DZC589832 EIY589802:EIY589832 ESU589802:ESU589832 FCQ589802:FCQ589832 FMM589802:FMM589832 FWI589802:FWI589832 GGE589802:GGE589832 GQA589802:GQA589832 GZW589802:GZW589832 HJS589802:HJS589832 HTO589802:HTO589832 IDK589802:IDK589832 ING589802:ING589832 IXC589802:IXC589832 JGY589802:JGY589832 JQU589802:JQU589832 KAQ589802:KAQ589832 KKM589802:KKM589832 KUI589802:KUI589832 LEE589802:LEE589832 LOA589802:LOA589832 LXW589802:LXW589832 MHS589802:MHS589832 MRO589802:MRO589832 NBK589802:NBK589832 NLG589802:NLG589832 NVC589802:NVC589832 OEY589802:OEY589832 OOU589802:OOU589832 OYQ589802:OYQ589832 PIM589802:PIM589832 PSI589802:PSI589832 QCE589802:QCE589832 QMA589802:QMA589832 QVW589802:QVW589832 RFS589802:RFS589832 RPO589802:RPO589832 RZK589802:RZK589832 SJG589802:SJG589832 STC589802:STC589832 TCY589802:TCY589832 TMU589802:TMU589832 TWQ589802:TWQ589832 UGM589802:UGM589832 UQI589802:UQI589832 VAE589802:VAE589832 VKA589802:VKA589832 VTW589802:VTW589832 WDS589802:WDS589832 WNO589802:WNO589832 WXK589802:WXK589832 AM720874:AM720904 KY655338:KY655368 UU655338:UU655368 AEQ655338:AEQ655368 AOM655338:AOM655368 AYI655338:AYI655368 BIE655338:BIE655368 BSA655338:BSA655368 CBW655338:CBW655368 CLS655338:CLS655368 CVO655338:CVO655368 DFK655338:DFK655368 DPG655338:DPG655368 DZC655338:DZC655368 EIY655338:EIY655368 ESU655338:ESU655368 FCQ655338:FCQ655368 FMM655338:FMM655368 FWI655338:FWI655368 GGE655338:GGE655368 GQA655338:GQA655368 GZW655338:GZW655368 HJS655338:HJS655368 HTO655338:HTO655368 IDK655338:IDK655368 ING655338:ING655368 IXC655338:IXC655368 JGY655338:JGY655368 JQU655338:JQU655368 KAQ655338:KAQ655368 KKM655338:KKM655368 KUI655338:KUI655368 LEE655338:LEE655368 LOA655338:LOA655368 LXW655338:LXW655368 MHS655338:MHS655368 MRO655338:MRO655368 NBK655338:NBK655368 NLG655338:NLG655368 NVC655338:NVC655368 OEY655338:OEY655368 OOU655338:OOU655368 OYQ655338:OYQ655368 PIM655338:PIM655368 PSI655338:PSI655368 QCE655338:QCE655368 QMA655338:QMA655368 QVW655338:QVW655368 RFS655338:RFS655368 RPO655338:RPO655368 RZK655338:RZK655368 SJG655338:SJG655368 STC655338:STC655368 TCY655338:TCY655368 TMU655338:TMU655368 TWQ655338:TWQ655368 UGM655338:UGM655368 UQI655338:UQI655368 VAE655338:VAE655368 VKA655338:VKA655368 VTW655338:VTW655368 WDS655338:WDS655368 WNO655338:WNO655368 WXK655338:WXK655368 AM786410:AM786440 KY720874:KY720904 UU720874:UU720904 AEQ720874:AEQ720904 AOM720874:AOM720904 AYI720874:AYI720904 BIE720874:BIE720904 BSA720874:BSA720904 CBW720874:CBW720904 CLS720874:CLS720904 CVO720874:CVO720904 DFK720874:DFK720904 DPG720874:DPG720904 DZC720874:DZC720904 EIY720874:EIY720904 ESU720874:ESU720904 FCQ720874:FCQ720904 FMM720874:FMM720904 FWI720874:FWI720904 GGE720874:GGE720904 GQA720874:GQA720904 GZW720874:GZW720904 HJS720874:HJS720904 HTO720874:HTO720904 IDK720874:IDK720904 ING720874:ING720904 IXC720874:IXC720904 JGY720874:JGY720904 JQU720874:JQU720904 KAQ720874:KAQ720904 KKM720874:KKM720904 KUI720874:KUI720904 LEE720874:LEE720904 LOA720874:LOA720904 LXW720874:LXW720904 MHS720874:MHS720904 MRO720874:MRO720904 NBK720874:NBK720904 NLG720874:NLG720904 NVC720874:NVC720904 OEY720874:OEY720904 OOU720874:OOU720904 OYQ720874:OYQ720904 PIM720874:PIM720904 PSI720874:PSI720904 QCE720874:QCE720904 QMA720874:QMA720904 QVW720874:QVW720904 RFS720874:RFS720904 RPO720874:RPO720904 RZK720874:RZK720904 SJG720874:SJG720904 STC720874:STC720904 TCY720874:TCY720904 TMU720874:TMU720904 TWQ720874:TWQ720904 UGM720874:UGM720904 UQI720874:UQI720904 VAE720874:VAE720904 VKA720874:VKA720904 VTW720874:VTW720904 WDS720874:WDS720904 WNO720874:WNO720904 WXK720874:WXK720904 AM851946:AM851976 KY786410:KY786440 UU786410:UU786440 AEQ786410:AEQ786440 AOM786410:AOM786440 AYI786410:AYI786440 BIE786410:BIE786440 BSA786410:BSA786440 CBW786410:CBW786440 CLS786410:CLS786440 CVO786410:CVO786440 DFK786410:DFK786440 DPG786410:DPG786440 DZC786410:DZC786440 EIY786410:EIY786440 ESU786410:ESU786440 FCQ786410:FCQ786440 FMM786410:FMM786440 FWI786410:FWI786440 GGE786410:GGE786440 GQA786410:GQA786440 GZW786410:GZW786440 HJS786410:HJS786440 HTO786410:HTO786440 IDK786410:IDK786440 ING786410:ING786440 IXC786410:IXC786440 JGY786410:JGY786440 JQU786410:JQU786440 KAQ786410:KAQ786440 KKM786410:KKM786440 KUI786410:KUI786440 LEE786410:LEE786440 LOA786410:LOA786440 LXW786410:LXW786440 MHS786410:MHS786440 MRO786410:MRO786440 NBK786410:NBK786440 NLG786410:NLG786440 NVC786410:NVC786440 OEY786410:OEY786440 OOU786410:OOU786440 OYQ786410:OYQ786440 PIM786410:PIM786440 PSI786410:PSI786440 QCE786410:QCE786440 QMA786410:QMA786440 QVW786410:QVW786440 RFS786410:RFS786440 RPO786410:RPO786440 RZK786410:RZK786440 SJG786410:SJG786440 STC786410:STC786440 TCY786410:TCY786440 TMU786410:TMU786440 TWQ786410:TWQ786440 UGM786410:UGM786440 UQI786410:UQI786440 VAE786410:VAE786440 VKA786410:VKA786440 VTW786410:VTW786440 WDS786410:WDS786440 WNO786410:WNO786440 WXK786410:WXK786440 AM917482:AM917512 KY851946:KY851976 UU851946:UU851976 AEQ851946:AEQ851976 AOM851946:AOM851976 AYI851946:AYI851976 BIE851946:BIE851976 BSA851946:BSA851976 CBW851946:CBW851976 CLS851946:CLS851976 CVO851946:CVO851976 DFK851946:DFK851976 DPG851946:DPG851976 DZC851946:DZC851976 EIY851946:EIY851976 ESU851946:ESU851976 FCQ851946:FCQ851976 FMM851946:FMM851976 FWI851946:FWI851976 GGE851946:GGE851976 GQA851946:GQA851976 GZW851946:GZW851976 HJS851946:HJS851976 HTO851946:HTO851976 IDK851946:IDK851976 ING851946:ING851976 IXC851946:IXC851976 JGY851946:JGY851976 JQU851946:JQU851976 KAQ851946:KAQ851976 KKM851946:KKM851976 KUI851946:KUI851976 LEE851946:LEE851976 LOA851946:LOA851976 LXW851946:LXW851976 MHS851946:MHS851976 MRO851946:MRO851976 NBK851946:NBK851976 NLG851946:NLG851976 NVC851946:NVC851976 OEY851946:OEY851976 OOU851946:OOU851976 OYQ851946:OYQ851976 PIM851946:PIM851976 PSI851946:PSI851976 QCE851946:QCE851976 QMA851946:QMA851976 QVW851946:QVW851976 RFS851946:RFS851976 RPO851946:RPO851976 RZK851946:RZK851976 SJG851946:SJG851976 STC851946:STC851976 TCY851946:TCY851976 TMU851946:TMU851976 TWQ851946:TWQ851976 UGM851946:UGM851976 UQI851946:UQI851976 VAE851946:VAE851976 VKA851946:VKA851976 VTW851946:VTW851976 WDS851946:WDS851976 WNO851946:WNO851976 WXK851946:WXK851976 AM983018:AM983048 KY917482:KY917512 UU917482:UU917512 AEQ917482:AEQ917512 AOM917482:AOM917512 AYI917482:AYI917512 BIE917482:BIE917512 BSA917482:BSA917512 CBW917482:CBW917512 CLS917482:CLS917512 CVO917482:CVO917512 DFK917482:DFK917512 DPG917482:DPG917512 DZC917482:DZC917512 EIY917482:EIY917512 ESU917482:ESU917512 FCQ917482:FCQ917512 FMM917482:FMM917512 FWI917482:FWI917512 GGE917482:GGE917512 GQA917482:GQA917512 GZW917482:GZW917512 HJS917482:HJS917512 HTO917482:HTO917512 IDK917482:IDK917512 ING917482:ING917512 IXC917482:IXC917512 JGY917482:JGY917512 JQU917482:JQU917512 KAQ917482:KAQ917512 KKM917482:KKM917512 KUI917482:KUI917512 LEE917482:LEE917512 LOA917482:LOA917512 LXW917482:LXW917512 MHS917482:MHS917512 MRO917482:MRO917512 NBK917482:NBK917512 NLG917482:NLG917512 NVC917482:NVC917512 OEY917482:OEY917512 OOU917482:OOU917512 OYQ917482:OYQ917512 PIM917482:PIM917512 PSI917482:PSI917512 QCE917482:QCE917512 QMA917482:QMA917512 QVW917482:QVW917512 RFS917482:RFS917512 RPO917482:RPO917512 RZK917482:RZK917512 SJG917482:SJG917512 STC917482:STC917512 TCY917482:TCY917512 TMU917482:TMU917512 TWQ917482:TWQ917512 UGM917482:UGM917512 UQI917482:UQI917512 VAE917482:VAE917512 VKA917482:VKA917512 VTW917482:VTW917512 WDS917482:WDS917512 WNO917482:WNO917512 WXK917482:WXK917512 KY983018:KY983048 UU983018:UU983048 AEQ983018:AEQ983048 AOM983018:AOM983048 AYI983018:AYI983048 BIE983018:BIE983048 BSA983018:BSA983048 CBW983018:CBW983048 CLS983018:CLS983048 CVO983018:CVO983048 DFK983018:DFK983048 DPG983018:DPG983048 DZC983018:DZC983048 EIY983018:EIY983048 ESU983018:ESU983048 FCQ983018:FCQ983048 FMM983018:FMM983048 FWI983018:FWI983048 GGE983018:GGE983048 GQA983018:GQA983048 GZW983018:GZW983048 HJS983018:HJS983048 HTO983018:HTO983048 IDK983018:IDK983048 ING983018:ING983048 IXC983018:IXC983048 JGY983018:JGY983048 JQU983018:JQU983048 KAQ983018:KAQ983048 KKM983018:KKM983048 KUI983018:KUI983048 LEE983018:LEE983048 LOA983018:LOA983048 LXW983018:LXW983048 MHS983018:MHS983048 MRO983018:MRO983048 NBK983018:NBK983048 NLG983018:NLG983048 NVC983018:NVC983048 OEY983018:OEY983048 OOU983018:OOU983048 OYQ983018:OYQ983048 PIM983018:PIM983048 PSI983018:PSI983048 QCE983018:QCE983048 QMA983018:QMA983048 QVW983018:QVW983048 RFS983018:RFS983048 RPO983018:RPO983048 RZK983018:RZK983048 SJG983018:SJG983048 STC983018:STC983048 TCY983018:TCY983048 TMU983018:TMU983048 TWQ983018:TWQ983048 UGM983018:UGM983048 UQI983018:UQI983048 VAE983018:VAE983048 VKA983018:VKA983048 VTW983018:VTW983048 WDS983018:WDS983048 WNO983018:WNO983048 WXK983018:WXK983048 AM65514:AM65544 WDS5:WDS8 VTW5:VTW8 VKA5:VKA8 VAE5:VAE8 UQI5:UQI8 UGM5:UGM8 TWQ5:TWQ8 TMU5:TMU8 TCY5:TCY8 STC5:STC8 SJG5:SJG8 RZK5:RZK8 RPO5:RPO8 RFS5:RFS8 QVW5:QVW8 QMA5:QMA8 QCE5:QCE8 PSI5:PSI8 PIM5:PIM8 OYQ5:OYQ8 OOU5:OOU8 OEY5:OEY8 NVC5:NVC8 NLG5:NLG8 NBK5:NBK8 MRO5:MRO8 MHS5:MHS8 LXW5:LXW8 LOA5:LOA8 LEE5:LEE8 KUI5:KUI8 KKM5:KKM8 KAQ5:KAQ8 JQU5:JQU8 JGY5:JGY8 IXC5:IXC8 ING5:ING8 IDK5:IDK8 HTO5:HTO8 HJS5:HJS8 GZW5:GZW8 GQA5:GQA8 GGE5:GGE8 FWI5:FWI8 FMM5:FMM8 FCQ5:FCQ8 ESU5:ESU8 EIY5:EIY8 DZC5:DZC8 DPG5:DPG8 DFK5:DFK8 CVO5:CVO8 CLS5:CLS8 CBW5:CBW8 BSA5:BSA8 BIE5:BIE8 AYI5:AYI8 AOM5:AOM8 AEQ5:AEQ8 UU5:UU8 KY5:KY8 WXK5:WXK8 AM5:AM8 WNO5:WNO8">
      <formula1>"Satisfaisant,Non satisfaisant,Non réalisé,Sans objet"</formula1>
    </dataValidation>
    <dataValidation type="list" errorStyle="warning" allowBlank="1" showInputMessage="1" showErrorMessage="1" sqref="F65514:F65544 JU65514:JU65544 TQ65514:TQ65544 ADM65514:ADM65544 ANI65514:ANI65544 AXE65514:AXE65544 BHA65514:BHA65544 BQW65514:BQW65544 CAS65514:CAS65544 CKO65514:CKO65544 CUK65514:CUK65544 DEG65514:DEG65544 DOC65514:DOC65544 DXY65514:DXY65544 EHU65514:EHU65544 ERQ65514:ERQ65544 FBM65514:FBM65544 FLI65514:FLI65544 FVE65514:FVE65544 GFA65514:GFA65544 GOW65514:GOW65544 GYS65514:GYS65544 HIO65514:HIO65544 HSK65514:HSK65544 ICG65514:ICG65544 IMC65514:IMC65544 IVY65514:IVY65544 JFU65514:JFU65544 JPQ65514:JPQ65544 JZM65514:JZM65544 KJI65514:KJI65544 KTE65514:KTE65544 LDA65514:LDA65544 LMW65514:LMW65544 LWS65514:LWS65544 MGO65514:MGO65544 MQK65514:MQK65544 NAG65514:NAG65544 NKC65514:NKC65544 NTY65514:NTY65544 ODU65514:ODU65544 ONQ65514:ONQ65544 OXM65514:OXM65544 PHI65514:PHI65544 PRE65514:PRE65544 QBA65514:QBA65544 QKW65514:QKW65544 QUS65514:QUS65544 REO65514:REO65544 ROK65514:ROK65544 RYG65514:RYG65544 SIC65514:SIC65544 SRY65514:SRY65544 TBU65514:TBU65544 TLQ65514:TLQ65544 TVM65514:TVM65544 UFI65514:UFI65544 UPE65514:UPE65544 UZA65514:UZA65544 VIW65514:VIW65544 VSS65514:VSS65544 WCO65514:WCO65544 WMK65514:WMK65544 WWG65514:WWG65544 F131050:F131080 JU131050:JU131080 TQ131050:TQ131080 ADM131050:ADM131080 ANI131050:ANI131080 AXE131050:AXE131080 BHA131050:BHA131080 BQW131050:BQW131080 CAS131050:CAS131080 CKO131050:CKO131080 CUK131050:CUK131080 DEG131050:DEG131080 DOC131050:DOC131080 DXY131050:DXY131080 EHU131050:EHU131080 ERQ131050:ERQ131080 FBM131050:FBM131080 FLI131050:FLI131080 FVE131050:FVE131080 GFA131050:GFA131080 GOW131050:GOW131080 GYS131050:GYS131080 HIO131050:HIO131080 HSK131050:HSK131080 ICG131050:ICG131080 IMC131050:IMC131080 IVY131050:IVY131080 JFU131050:JFU131080 JPQ131050:JPQ131080 JZM131050:JZM131080 KJI131050:KJI131080 KTE131050:KTE131080 LDA131050:LDA131080 LMW131050:LMW131080 LWS131050:LWS131080 MGO131050:MGO131080 MQK131050:MQK131080 NAG131050:NAG131080 NKC131050:NKC131080 NTY131050:NTY131080 ODU131050:ODU131080 ONQ131050:ONQ131080 OXM131050:OXM131080 PHI131050:PHI131080 PRE131050:PRE131080 QBA131050:QBA131080 QKW131050:QKW131080 QUS131050:QUS131080 REO131050:REO131080 ROK131050:ROK131080 RYG131050:RYG131080 SIC131050:SIC131080 SRY131050:SRY131080 TBU131050:TBU131080 TLQ131050:TLQ131080 TVM131050:TVM131080 UFI131050:UFI131080 UPE131050:UPE131080 UZA131050:UZA131080 VIW131050:VIW131080 VSS131050:VSS131080 WCO131050:WCO131080 WMK131050:WMK131080 WWG131050:WWG131080 F196586:F196616 JU196586:JU196616 TQ196586:TQ196616 ADM196586:ADM196616 ANI196586:ANI196616 AXE196586:AXE196616 BHA196586:BHA196616 BQW196586:BQW196616 CAS196586:CAS196616 CKO196586:CKO196616 CUK196586:CUK196616 DEG196586:DEG196616 DOC196586:DOC196616 DXY196586:DXY196616 EHU196586:EHU196616 ERQ196586:ERQ196616 FBM196586:FBM196616 FLI196586:FLI196616 FVE196586:FVE196616 GFA196586:GFA196616 GOW196586:GOW196616 GYS196586:GYS196616 HIO196586:HIO196616 HSK196586:HSK196616 ICG196586:ICG196616 IMC196586:IMC196616 IVY196586:IVY196616 JFU196586:JFU196616 JPQ196586:JPQ196616 JZM196586:JZM196616 KJI196586:KJI196616 KTE196586:KTE196616 LDA196586:LDA196616 LMW196586:LMW196616 LWS196586:LWS196616 MGO196586:MGO196616 MQK196586:MQK196616 NAG196586:NAG196616 NKC196586:NKC196616 NTY196586:NTY196616 ODU196586:ODU196616 ONQ196586:ONQ196616 OXM196586:OXM196616 PHI196586:PHI196616 PRE196586:PRE196616 QBA196586:QBA196616 QKW196586:QKW196616 QUS196586:QUS196616 REO196586:REO196616 ROK196586:ROK196616 RYG196586:RYG196616 SIC196586:SIC196616 SRY196586:SRY196616 TBU196586:TBU196616 TLQ196586:TLQ196616 TVM196586:TVM196616 UFI196586:UFI196616 UPE196586:UPE196616 UZA196586:UZA196616 VIW196586:VIW196616 VSS196586:VSS196616 WCO196586:WCO196616 WMK196586:WMK196616 WWG196586:WWG196616 F262122:F262152 JU262122:JU262152 TQ262122:TQ262152 ADM262122:ADM262152 ANI262122:ANI262152 AXE262122:AXE262152 BHA262122:BHA262152 BQW262122:BQW262152 CAS262122:CAS262152 CKO262122:CKO262152 CUK262122:CUK262152 DEG262122:DEG262152 DOC262122:DOC262152 DXY262122:DXY262152 EHU262122:EHU262152 ERQ262122:ERQ262152 FBM262122:FBM262152 FLI262122:FLI262152 FVE262122:FVE262152 GFA262122:GFA262152 GOW262122:GOW262152 GYS262122:GYS262152 HIO262122:HIO262152 HSK262122:HSK262152 ICG262122:ICG262152 IMC262122:IMC262152 IVY262122:IVY262152 JFU262122:JFU262152 JPQ262122:JPQ262152 JZM262122:JZM262152 KJI262122:KJI262152 KTE262122:KTE262152 LDA262122:LDA262152 LMW262122:LMW262152 LWS262122:LWS262152 MGO262122:MGO262152 MQK262122:MQK262152 NAG262122:NAG262152 NKC262122:NKC262152 NTY262122:NTY262152 ODU262122:ODU262152 ONQ262122:ONQ262152 OXM262122:OXM262152 PHI262122:PHI262152 PRE262122:PRE262152 QBA262122:QBA262152 QKW262122:QKW262152 QUS262122:QUS262152 REO262122:REO262152 ROK262122:ROK262152 RYG262122:RYG262152 SIC262122:SIC262152 SRY262122:SRY262152 TBU262122:TBU262152 TLQ262122:TLQ262152 TVM262122:TVM262152 UFI262122:UFI262152 UPE262122:UPE262152 UZA262122:UZA262152 VIW262122:VIW262152 VSS262122:VSS262152 WCO262122:WCO262152 WMK262122:WMK262152 WWG262122:WWG262152 F327658:F327688 JU327658:JU327688 TQ327658:TQ327688 ADM327658:ADM327688 ANI327658:ANI327688 AXE327658:AXE327688 BHA327658:BHA327688 BQW327658:BQW327688 CAS327658:CAS327688 CKO327658:CKO327688 CUK327658:CUK327688 DEG327658:DEG327688 DOC327658:DOC327688 DXY327658:DXY327688 EHU327658:EHU327688 ERQ327658:ERQ327688 FBM327658:FBM327688 FLI327658:FLI327688 FVE327658:FVE327688 GFA327658:GFA327688 GOW327658:GOW327688 GYS327658:GYS327688 HIO327658:HIO327688 HSK327658:HSK327688 ICG327658:ICG327688 IMC327658:IMC327688 IVY327658:IVY327688 JFU327658:JFU327688 JPQ327658:JPQ327688 JZM327658:JZM327688 KJI327658:KJI327688 KTE327658:KTE327688 LDA327658:LDA327688 LMW327658:LMW327688 LWS327658:LWS327688 MGO327658:MGO327688 MQK327658:MQK327688 NAG327658:NAG327688 NKC327658:NKC327688 NTY327658:NTY327688 ODU327658:ODU327688 ONQ327658:ONQ327688 OXM327658:OXM327688 PHI327658:PHI327688 PRE327658:PRE327688 QBA327658:QBA327688 QKW327658:QKW327688 QUS327658:QUS327688 REO327658:REO327688 ROK327658:ROK327688 RYG327658:RYG327688 SIC327658:SIC327688 SRY327658:SRY327688 TBU327658:TBU327688 TLQ327658:TLQ327688 TVM327658:TVM327688 UFI327658:UFI327688 UPE327658:UPE327688 UZA327658:UZA327688 VIW327658:VIW327688 VSS327658:VSS327688 WCO327658:WCO327688 WMK327658:WMK327688 WWG327658:WWG327688 F393194:F393224 JU393194:JU393224 TQ393194:TQ393224 ADM393194:ADM393224 ANI393194:ANI393224 AXE393194:AXE393224 BHA393194:BHA393224 BQW393194:BQW393224 CAS393194:CAS393224 CKO393194:CKO393224 CUK393194:CUK393224 DEG393194:DEG393224 DOC393194:DOC393224 DXY393194:DXY393224 EHU393194:EHU393224 ERQ393194:ERQ393224 FBM393194:FBM393224 FLI393194:FLI393224 FVE393194:FVE393224 GFA393194:GFA393224 GOW393194:GOW393224 GYS393194:GYS393224 HIO393194:HIO393224 HSK393194:HSK393224 ICG393194:ICG393224 IMC393194:IMC393224 IVY393194:IVY393224 JFU393194:JFU393224 JPQ393194:JPQ393224 JZM393194:JZM393224 KJI393194:KJI393224 KTE393194:KTE393224 LDA393194:LDA393224 LMW393194:LMW393224 LWS393194:LWS393224 MGO393194:MGO393224 MQK393194:MQK393224 NAG393194:NAG393224 NKC393194:NKC393224 NTY393194:NTY393224 ODU393194:ODU393224 ONQ393194:ONQ393224 OXM393194:OXM393224 PHI393194:PHI393224 PRE393194:PRE393224 QBA393194:QBA393224 QKW393194:QKW393224 QUS393194:QUS393224 REO393194:REO393224 ROK393194:ROK393224 RYG393194:RYG393224 SIC393194:SIC393224 SRY393194:SRY393224 TBU393194:TBU393224 TLQ393194:TLQ393224 TVM393194:TVM393224 UFI393194:UFI393224 UPE393194:UPE393224 UZA393194:UZA393224 VIW393194:VIW393224 VSS393194:VSS393224 WCO393194:WCO393224 WMK393194:WMK393224 WWG393194:WWG393224 F458730:F458760 JU458730:JU458760 TQ458730:TQ458760 ADM458730:ADM458760 ANI458730:ANI458760 AXE458730:AXE458760 BHA458730:BHA458760 BQW458730:BQW458760 CAS458730:CAS458760 CKO458730:CKO458760 CUK458730:CUK458760 DEG458730:DEG458760 DOC458730:DOC458760 DXY458730:DXY458760 EHU458730:EHU458760 ERQ458730:ERQ458760 FBM458730:FBM458760 FLI458730:FLI458760 FVE458730:FVE458760 GFA458730:GFA458760 GOW458730:GOW458760 GYS458730:GYS458760 HIO458730:HIO458760 HSK458730:HSK458760 ICG458730:ICG458760 IMC458730:IMC458760 IVY458730:IVY458760 JFU458730:JFU458760 JPQ458730:JPQ458760 JZM458730:JZM458760 KJI458730:KJI458760 KTE458730:KTE458760 LDA458730:LDA458760 LMW458730:LMW458760 LWS458730:LWS458760 MGO458730:MGO458760 MQK458730:MQK458760 NAG458730:NAG458760 NKC458730:NKC458760 NTY458730:NTY458760 ODU458730:ODU458760 ONQ458730:ONQ458760 OXM458730:OXM458760 PHI458730:PHI458760 PRE458730:PRE458760 QBA458730:QBA458760 QKW458730:QKW458760 QUS458730:QUS458760 REO458730:REO458760 ROK458730:ROK458760 RYG458730:RYG458760 SIC458730:SIC458760 SRY458730:SRY458760 TBU458730:TBU458760 TLQ458730:TLQ458760 TVM458730:TVM458760 UFI458730:UFI458760 UPE458730:UPE458760 UZA458730:UZA458760 VIW458730:VIW458760 VSS458730:VSS458760 WCO458730:WCO458760 WMK458730:WMK458760 WWG458730:WWG458760 F524266:F524296 JU524266:JU524296 TQ524266:TQ524296 ADM524266:ADM524296 ANI524266:ANI524296 AXE524266:AXE524296 BHA524266:BHA524296 BQW524266:BQW524296 CAS524266:CAS524296 CKO524266:CKO524296 CUK524266:CUK524296 DEG524266:DEG524296 DOC524266:DOC524296 DXY524266:DXY524296 EHU524266:EHU524296 ERQ524266:ERQ524296 FBM524266:FBM524296 FLI524266:FLI524296 FVE524266:FVE524296 GFA524266:GFA524296 GOW524266:GOW524296 GYS524266:GYS524296 HIO524266:HIO524296 HSK524266:HSK524296 ICG524266:ICG524296 IMC524266:IMC524296 IVY524266:IVY524296 JFU524266:JFU524296 JPQ524266:JPQ524296 JZM524266:JZM524296 KJI524266:KJI524296 KTE524266:KTE524296 LDA524266:LDA524296 LMW524266:LMW524296 LWS524266:LWS524296 MGO524266:MGO524296 MQK524266:MQK524296 NAG524266:NAG524296 NKC524266:NKC524296 NTY524266:NTY524296 ODU524266:ODU524296 ONQ524266:ONQ524296 OXM524266:OXM524296 PHI524266:PHI524296 PRE524266:PRE524296 QBA524266:QBA524296 QKW524266:QKW524296 QUS524266:QUS524296 REO524266:REO524296 ROK524266:ROK524296 RYG524266:RYG524296 SIC524266:SIC524296 SRY524266:SRY524296 TBU524266:TBU524296 TLQ524266:TLQ524296 TVM524266:TVM524296 UFI524266:UFI524296 UPE524266:UPE524296 UZA524266:UZA524296 VIW524266:VIW524296 VSS524266:VSS524296 WCO524266:WCO524296 WMK524266:WMK524296 WWG524266:WWG524296 F589802:F589832 JU589802:JU589832 TQ589802:TQ589832 ADM589802:ADM589832 ANI589802:ANI589832 AXE589802:AXE589832 BHA589802:BHA589832 BQW589802:BQW589832 CAS589802:CAS589832 CKO589802:CKO589832 CUK589802:CUK589832 DEG589802:DEG589832 DOC589802:DOC589832 DXY589802:DXY589832 EHU589802:EHU589832 ERQ589802:ERQ589832 FBM589802:FBM589832 FLI589802:FLI589832 FVE589802:FVE589832 GFA589802:GFA589832 GOW589802:GOW589832 GYS589802:GYS589832 HIO589802:HIO589832 HSK589802:HSK589832 ICG589802:ICG589832 IMC589802:IMC589832 IVY589802:IVY589832 JFU589802:JFU589832 JPQ589802:JPQ589832 JZM589802:JZM589832 KJI589802:KJI589832 KTE589802:KTE589832 LDA589802:LDA589832 LMW589802:LMW589832 LWS589802:LWS589832 MGO589802:MGO589832 MQK589802:MQK589832 NAG589802:NAG589832 NKC589802:NKC589832 NTY589802:NTY589832 ODU589802:ODU589832 ONQ589802:ONQ589832 OXM589802:OXM589832 PHI589802:PHI589832 PRE589802:PRE589832 QBA589802:QBA589832 QKW589802:QKW589832 QUS589802:QUS589832 REO589802:REO589832 ROK589802:ROK589832 RYG589802:RYG589832 SIC589802:SIC589832 SRY589802:SRY589832 TBU589802:TBU589832 TLQ589802:TLQ589832 TVM589802:TVM589832 UFI589802:UFI589832 UPE589802:UPE589832 UZA589802:UZA589832 VIW589802:VIW589832 VSS589802:VSS589832 WCO589802:WCO589832 WMK589802:WMK589832 WWG589802:WWG589832 F655338:F655368 JU655338:JU655368 TQ655338:TQ655368 ADM655338:ADM655368 ANI655338:ANI655368 AXE655338:AXE655368 BHA655338:BHA655368 BQW655338:BQW655368 CAS655338:CAS655368 CKO655338:CKO655368 CUK655338:CUK655368 DEG655338:DEG655368 DOC655338:DOC655368 DXY655338:DXY655368 EHU655338:EHU655368 ERQ655338:ERQ655368 FBM655338:FBM655368 FLI655338:FLI655368 FVE655338:FVE655368 GFA655338:GFA655368 GOW655338:GOW655368 GYS655338:GYS655368 HIO655338:HIO655368 HSK655338:HSK655368 ICG655338:ICG655368 IMC655338:IMC655368 IVY655338:IVY655368 JFU655338:JFU655368 JPQ655338:JPQ655368 JZM655338:JZM655368 KJI655338:KJI655368 KTE655338:KTE655368 LDA655338:LDA655368 LMW655338:LMW655368 LWS655338:LWS655368 MGO655338:MGO655368 MQK655338:MQK655368 NAG655338:NAG655368 NKC655338:NKC655368 NTY655338:NTY655368 ODU655338:ODU655368 ONQ655338:ONQ655368 OXM655338:OXM655368 PHI655338:PHI655368 PRE655338:PRE655368 QBA655338:QBA655368 QKW655338:QKW655368 QUS655338:QUS655368 REO655338:REO655368 ROK655338:ROK655368 RYG655338:RYG655368 SIC655338:SIC655368 SRY655338:SRY655368 TBU655338:TBU655368 TLQ655338:TLQ655368 TVM655338:TVM655368 UFI655338:UFI655368 UPE655338:UPE655368 UZA655338:UZA655368 VIW655338:VIW655368 VSS655338:VSS655368 WCO655338:WCO655368 WMK655338:WMK655368 WWG655338:WWG655368 F720874:F720904 JU720874:JU720904 TQ720874:TQ720904 ADM720874:ADM720904 ANI720874:ANI720904 AXE720874:AXE720904 BHA720874:BHA720904 BQW720874:BQW720904 CAS720874:CAS720904 CKO720874:CKO720904 CUK720874:CUK720904 DEG720874:DEG720904 DOC720874:DOC720904 DXY720874:DXY720904 EHU720874:EHU720904 ERQ720874:ERQ720904 FBM720874:FBM720904 FLI720874:FLI720904 FVE720874:FVE720904 GFA720874:GFA720904 GOW720874:GOW720904 GYS720874:GYS720904 HIO720874:HIO720904 HSK720874:HSK720904 ICG720874:ICG720904 IMC720874:IMC720904 IVY720874:IVY720904 JFU720874:JFU720904 JPQ720874:JPQ720904 JZM720874:JZM720904 KJI720874:KJI720904 KTE720874:KTE720904 LDA720874:LDA720904 LMW720874:LMW720904 LWS720874:LWS720904 MGO720874:MGO720904 MQK720874:MQK720904 NAG720874:NAG720904 NKC720874:NKC720904 NTY720874:NTY720904 ODU720874:ODU720904 ONQ720874:ONQ720904 OXM720874:OXM720904 PHI720874:PHI720904 PRE720874:PRE720904 QBA720874:QBA720904 QKW720874:QKW720904 QUS720874:QUS720904 REO720874:REO720904 ROK720874:ROK720904 RYG720874:RYG720904 SIC720874:SIC720904 SRY720874:SRY720904 TBU720874:TBU720904 TLQ720874:TLQ720904 TVM720874:TVM720904 UFI720874:UFI720904 UPE720874:UPE720904 UZA720874:UZA720904 VIW720874:VIW720904 VSS720874:VSS720904 WCO720874:WCO720904 WMK720874:WMK720904 WWG720874:WWG720904 F786410:F786440 JU786410:JU786440 TQ786410:TQ786440 ADM786410:ADM786440 ANI786410:ANI786440 AXE786410:AXE786440 BHA786410:BHA786440 BQW786410:BQW786440 CAS786410:CAS786440 CKO786410:CKO786440 CUK786410:CUK786440 DEG786410:DEG786440 DOC786410:DOC786440 DXY786410:DXY786440 EHU786410:EHU786440 ERQ786410:ERQ786440 FBM786410:FBM786440 FLI786410:FLI786440 FVE786410:FVE786440 GFA786410:GFA786440 GOW786410:GOW786440 GYS786410:GYS786440 HIO786410:HIO786440 HSK786410:HSK786440 ICG786410:ICG786440 IMC786410:IMC786440 IVY786410:IVY786440 JFU786410:JFU786440 JPQ786410:JPQ786440 JZM786410:JZM786440 KJI786410:KJI786440 KTE786410:KTE786440 LDA786410:LDA786440 LMW786410:LMW786440 LWS786410:LWS786440 MGO786410:MGO786440 MQK786410:MQK786440 NAG786410:NAG786440 NKC786410:NKC786440 NTY786410:NTY786440 ODU786410:ODU786440 ONQ786410:ONQ786440 OXM786410:OXM786440 PHI786410:PHI786440 PRE786410:PRE786440 QBA786410:QBA786440 QKW786410:QKW786440 QUS786410:QUS786440 REO786410:REO786440 ROK786410:ROK786440 RYG786410:RYG786440 SIC786410:SIC786440 SRY786410:SRY786440 TBU786410:TBU786440 TLQ786410:TLQ786440 TVM786410:TVM786440 UFI786410:UFI786440 UPE786410:UPE786440 UZA786410:UZA786440 VIW786410:VIW786440 VSS786410:VSS786440 WCO786410:WCO786440 WMK786410:WMK786440 WWG786410:WWG786440 F851946:F851976 JU851946:JU851976 TQ851946:TQ851976 ADM851946:ADM851976 ANI851946:ANI851976 AXE851946:AXE851976 BHA851946:BHA851976 BQW851946:BQW851976 CAS851946:CAS851976 CKO851946:CKO851976 CUK851946:CUK851976 DEG851946:DEG851976 DOC851946:DOC851976 DXY851946:DXY851976 EHU851946:EHU851976 ERQ851946:ERQ851976 FBM851946:FBM851976 FLI851946:FLI851976 FVE851946:FVE851976 GFA851946:GFA851976 GOW851946:GOW851976 GYS851946:GYS851976 HIO851946:HIO851976 HSK851946:HSK851976 ICG851946:ICG851976 IMC851946:IMC851976 IVY851946:IVY851976 JFU851946:JFU851976 JPQ851946:JPQ851976 JZM851946:JZM851976 KJI851946:KJI851976 KTE851946:KTE851976 LDA851946:LDA851976 LMW851946:LMW851976 LWS851946:LWS851976 MGO851946:MGO851976 MQK851946:MQK851976 NAG851946:NAG851976 NKC851946:NKC851976 NTY851946:NTY851976 ODU851946:ODU851976 ONQ851946:ONQ851976 OXM851946:OXM851976 PHI851946:PHI851976 PRE851946:PRE851976 QBA851946:QBA851976 QKW851946:QKW851976 QUS851946:QUS851976 REO851946:REO851976 ROK851946:ROK851976 RYG851946:RYG851976 SIC851946:SIC851976 SRY851946:SRY851976 TBU851946:TBU851976 TLQ851946:TLQ851976 TVM851946:TVM851976 UFI851946:UFI851976 UPE851946:UPE851976 UZA851946:UZA851976 VIW851946:VIW851976 VSS851946:VSS851976 WCO851946:WCO851976 WMK851946:WMK851976 WWG851946:WWG851976 F917482:F917512 JU917482:JU917512 TQ917482:TQ917512 ADM917482:ADM917512 ANI917482:ANI917512 AXE917482:AXE917512 BHA917482:BHA917512 BQW917482:BQW917512 CAS917482:CAS917512 CKO917482:CKO917512 CUK917482:CUK917512 DEG917482:DEG917512 DOC917482:DOC917512 DXY917482:DXY917512 EHU917482:EHU917512 ERQ917482:ERQ917512 FBM917482:FBM917512 FLI917482:FLI917512 FVE917482:FVE917512 GFA917482:GFA917512 GOW917482:GOW917512 GYS917482:GYS917512 HIO917482:HIO917512 HSK917482:HSK917512 ICG917482:ICG917512 IMC917482:IMC917512 IVY917482:IVY917512 JFU917482:JFU917512 JPQ917482:JPQ917512 JZM917482:JZM917512 KJI917482:KJI917512 KTE917482:KTE917512 LDA917482:LDA917512 LMW917482:LMW917512 LWS917482:LWS917512 MGO917482:MGO917512 MQK917482:MQK917512 NAG917482:NAG917512 NKC917482:NKC917512 NTY917482:NTY917512 ODU917482:ODU917512 ONQ917482:ONQ917512 OXM917482:OXM917512 PHI917482:PHI917512 PRE917482:PRE917512 QBA917482:QBA917512 QKW917482:QKW917512 QUS917482:QUS917512 REO917482:REO917512 ROK917482:ROK917512 RYG917482:RYG917512 SIC917482:SIC917512 SRY917482:SRY917512 TBU917482:TBU917512 TLQ917482:TLQ917512 TVM917482:TVM917512 UFI917482:UFI917512 UPE917482:UPE917512 UZA917482:UZA917512 VIW917482:VIW917512 VSS917482:VSS917512 WCO917482:WCO917512 WMK917482:WMK917512 WWG917482:WWG917512 F983018:F983048 JU983018:JU983048 TQ983018:TQ983048 ADM983018:ADM983048 ANI983018:ANI983048 AXE983018:AXE983048 BHA983018:BHA983048 BQW983018:BQW983048 CAS983018:CAS983048 CKO983018:CKO983048 CUK983018:CUK983048 DEG983018:DEG983048 DOC983018:DOC983048 DXY983018:DXY983048 EHU983018:EHU983048 ERQ983018:ERQ983048 FBM983018:FBM983048 FLI983018:FLI983048 FVE983018:FVE983048 GFA983018:GFA983048 GOW983018:GOW983048 GYS983018:GYS983048 HIO983018:HIO983048 HSK983018:HSK983048 ICG983018:ICG983048 IMC983018:IMC983048 IVY983018:IVY983048 JFU983018:JFU983048 JPQ983018:JPQ983048 JZM983018:JZM983048 KJI983018:KJI983048 KTE983018:KTE983048 LDA983018:LDA983048 LMW983018:LMW983048 LWS983018:LWS983048 MGO983018:MGO983048 MQK983018:MQK983048 NAG983018:NAG983048 NKC983018:NKC983048 NTY983018:NTY983048 ODU983018:ODU983048 ONQ983018:ONQ983048 OXM983018:OXM983048 PHI983018:PHI983048 PRE983018:PRE983048 QBA983018:QBA983048 QKW983018:QKW983048 QUS983018:QUS983048 REO983018:REO983048 ROK983018:ROK983048 RYG983018:RYG983048 SIC983018:SIC983048 SRY983018:SRY983048 TBU983018:TBU983048 TLQ983018:TLQ983048 TVM983018:TVM983048 UFI983018:UFI983048 UPE983018:UPE983048 UZA983018:UZA983048 VIW983018:VIW983048 VSS983018:VSS983048 WCO983018:WCO983048 WMK983018:WMK983048 WWG983018:WWG983048 WMK5:WMK8 WCO5:WCO8 VSS5:VSS8 VIW5:VIW8 UZA5:UZA8 UPE5:UPE8 UFI5:UFI8 TVM5:TVM8 TLQ5:TLQ8 TBU5:TBU8 SRY5:SRY8 SIC5:SIC8 RYG5:RYG8 ROK5:ROK8 REO5:REO8 QUS5:QUS8 QKW5:QKW8 QBA5:QBA8 PRE5:PRE8 PHI5:PHI8 OXM5:OXM8 ONQ5:ONQ8 ODU5:ODU8 NTY5:NTY8 NKC5:NKC8 NAG5:NAG8 MQK5:MQK8 MGO5:MGO8 LWS5:LWS8 LMW5:LMW8 LDA5:LDA8 KTE5:KTE8 KJI5:KJI8 JZM5:JZM8 JPQ5:JPQ8 JFU5:JFU8 IVY5:IVY8 IMC5:IMC8 ICG5:ICG8 HSK5:HSK8 HIO5:HIO8 GYS5:GYS8 GOW5:GOW8 GFA5:GFA8 FVE5:FVE8 FLI5:FLI8 FBM5:FBM8 ERQ5:ERQ8 EHU5:EHU8 DXY5:DXY8 DOC5:DOC8 DEG5:DEG8 CUK5:CUK8 CKO5:CKO8 CAS5:CAS8 BQW5:BQW8 BHA5:BHA8 AXE5:AXE8 ANI5:ANI8 ADM5:ADM8 TQ5:TQ8 JU5:JU8 F5:F8 WWG5:WWG8">
      <formula1>"n°1,n°2,n°3,n°4"</formula1>
    </dataValidation>
    <dataValidation type="list" allowBlank="1" showInputMessage="1" showErrorMessage="1" sqref="BE5:BE8">
      <formula1>"Conforme,Fumigène satisfaisant mais vitesse non conforme,Non conforme,Non mesurée,Sans objet"</formula1>
    </dataValidation>
  </dataValidations>
  <printOptions horizontalCentered="1"/>
  <pageMargins left="0.15748031496062992" right="0.15748031496062992" top="0.15748031496062992" bottom="0.31496062992125984" header="0.15748031496062992" footer="0.15748031496062992"/>
  <pageSetup paperSize="9" scale="39" fitToHeight="0" orientation="landscape" r:id="rId1"/>
  <headerFooter>
    <oddFooter>&amp;LUnistra / SPSE / AI - Complété par QUALIFLUX&amp;RPage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zoomScale="85" zoomScaleNormal="85" workbookViewId="0">
      <pane ySplit="1" topLeftCell="A2" activePane="bottomLeft" state="frozen"/>
      <selection activeCell="H16" sqref="H16"/>
      <selection pane="bottomLeft" activeCell="F23" sqref="F23"/>
    </sheetView>
  </sheetViews>
  <sheetFormatPr baseColWidth="10" defaultRowHeight="15" x14ac:dyDescent="0.25"/>
  <cols>
    <col min="1" max="1" width="13.85546875" bestFit="1" customWidth="1"/>
    <col min="2" max="2" width="32.140625" bestFit="1" customWidth="1"/>
    <col min="3" max="3" width="5.85546875" bestFit="1" customWidth="1"/>
    <col min="4" max="4" width="9" bestFit="1" customWidth="1"/>
    <col min="5" max="5" width="11.28515625" bestFit="1" customWidth="1"/>
    <col min="6" max="6" width="11.7109375" bestFit="1" customWidth="1"/>
    <col min="7" max="7" width="11.28515625" bestFit="1" customWidth="1"/>
    <col min="8" max="8" width="12" bestFit="1" customWidth="1"/>
    <col min="9" max="9" width="10.7109375" bestFit="1" customWidth="1"/>
    <col min="10" max="10" width="50.7109375" style="68" customWidth="1"/>
    <col min="11" max="11" width="6.5703125" customWidth="1"/>
    <col min="12" max="12" width="17" bestFit="1" customWidth="1"/>
    <col min="13" max="13" width="28.5703125" bestFit="1" customWidth="1"/>
  </cols>
  <sheetData>
    <row r="1" spans="1:10" s="76" customFormat="1" ht="31.5" thickTop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73</v>
      </c>
      <c r="G1" s="4" t="s">
        <v>5</v>
      </c>
      <c r="H1" s="5" t="s">
        <v>6</v>
      </c>
      <c r="I1" s="2" t="s">
        <v>7</v>
      </c>
      <c r="J1" s="6" t="s">
        <v>8</v>
      </c>
    </row>
    <row r="2" spans="1:10" ht="45" x14ac:dyDescent="0.25">
      <c r="A2" s="7" t="s">
        <v>54</v>
      </c>
      <c r="B2" s="8" t="s">
        <v>70</v>
      </c>
      <c r="C2" s="8" t="s">
        <v>53</v>
      </c>
      <c r="D2" s="8" t="s">
        <v>69</v>
      </c>
      <c r="E2" s="8" t="s">
        <v>72</v>
      </c>
      <c r="F2" s="8" t="s">
        <v>71</v>
      </c>
      <c r="G2" s="9" t="s">
        <v>10</v>
      </c>
      <c r="H2" s="9" t="str">
        <f t="shared" ref="H2:H3" si="0">IF(G2="XP-X 15-203","Contrôle n°1",IF(G2="NF EN 14175","Contrôle n°3",IF(G2="Bas débit","Contrôle n°4","ERREUR")))</f>
        <v>Contrôle n°3</v>
      </c>
      <c r="I2" s="79"/>
      <c r="J2" s="10"/>
    </row>
    <row r="3" spans="1:10" s="76" customFormat="1" ht="45" x14ac:dyDescent="0.25">
      <c r="A3" s="11" t="s">
        <v>54</v>
      </c>
      <c r="B3" s="12" t="s">
        <v>61</v>
      </c>
      <c r="C3" s="12" t="s">
        <v>52</v>
      </c>
      <c r="D3" s="12" t="s">
        <v>66</v>
      </c>
      <c r="E3" s="12" t="s">
        <v>68</v>
      </c>
      <c r="F3" s="12" t="s">
        <v>67</v>
      </c>
      <c r="G3" s="13" t="s">
        <v>9</v>
      </c>
      <c r="H3" s="13" t="str">
        <f t="shared" si="0"/>
        <v>Contrôle n°1</v>
      </c>
      <c r="I3" s="78"/>
      <c r="J3" s="14"/>
    </row>
    <row r="4" spans="1:10" s="76" customFormat="1" ht="45" x14ac:dyDescent="0.25">
      <c r="A4" s="11" t="s">
        <v>54</v>
      </c>
      <c r="B4" s="12" t="s">
        <v>61</v>
      </c>
      <c r="C4" s="12" t="s">
        <v>58</v>
      </c>
      <c r="D4" s="12" t="s">
        <v>63</v>
      </c>
      <c r="E4" s="12" t="s">
        <v>65</v>
      </c>
      <c r="F4" s="12" t="s">
        <v>64</v>
      </c>
      <c r="G4" s="13" t="s">
        <v>62</v>
      </c>
      <c r="H4" s="13" t="str">
        <f t="shared" ref="H4" si="1">IF(G4="XP-X 15-203","Contrôle n°1",IF(G4="NF EN 14175","Contrôle n°3",IF(G4="Bas débit","Contrôle n°4","ERREUR")))</f>
        <v>Contrôle n°4</v>
      </c>
      <c r="I4" s="77"/>
      <c r="J4" s="14"/>
    </row>
    <row r="5" spans="1:10" ht="45.75" thickBot="1" x14ac:dyDescent="0.3">
      <c r="A5" s="75" t="s">
        <v>60</v>
      </c>
      <c r="B5" s="74" t="s">
        <v>59</v>
      </c>
      <c r="C5" s="74" t="s">
        <v>58</v>
      </c>
      <c r="D5" s="74" t="s">
        <v>57</v>
      </c>
      <c r="E5" s="74" t="s">
        <v>56</v>
      </c>
      <c r="F5" s="74" t="s">
        <v>55</v>
      </c>
      <c r="G5" s="73" t="s">
        <v>9</v>
      </c>
      <c r="H5" s="73" t="str">
        <f>IF(G5="XP-X 15-203","Contrôle n°1",IF(G5="NF EN 14175","Contrôle n°3",IF(G5="Bas débit","Contrôle n°4","ERREUR")))</f>
        <v>Contrôle n°1</v>
      </c>
      <c r="I5" s="72"/>
      <c r="J5" s="71"/>
    </row>
    <row r="7" spans="1:10" ht="15.75" thickBot="1" x14ac:dyDescent="0.3"/>
    <row r="8" spans="1:10" x14ac:dyDescent="0.25">
      <c r="H8" s="15" t="s">
        <v>11</v>
      </c>
      <c r="I8" s="16">
        <f>COUNTIF(G$2:G$5,"XP-X 15-203")</f>
        <v>2</v>
      </c>
    </row>
    <row r="9" spans="1:10" x14ac:dyDescent="0.25">
      <c r="H9" s="70" t="s">
        <v>12</v>
      </c>
      <c r="I9" s="17">
        <f>COUNTIFS(G$2:G$5,"NF EN 14175",H$2:H$5,"Contrôle n°2")</f>
        <v>0</v>
      </c>
    </row>
    <row r="10" spans="1:10" x14ac:dyDescent="0.25">
      <c r="H10" s="18" t="s">
        <v>13</v>
      </c>
      <c r="I10" s="19">
        <f>COUNTIFS(G$2:G$5,"NF EN 14175",H$2:H$5,"Contrôle n°3")</f>
        <v>1</v>
      </c>
    </row>
    <row r="11" spans="1:10" ht="15.75" thickBot="1" x14ac:dyDescent="0.3">
      <c r="H11" s="69" t="s">
        <v>14</v>
      </c>
      <c r="I11" s="20">
        <f>COUNTIF(G$2:G$5,"Bas débit")</f>
        <v>1</v>
      </c>
    </row>
    <row r="12" spans="1:10" x14ac:dyDescent="0.25">
      <c r="I12">
        <f>SUM(I8:I11)</f>
        <v>4</v>
      </c>
    </row>
  </sheetData>
  <sheetProtection formatCells="0" formatRows="0" selectLockedCells="1" autoFilter="0"/>
  <autoFilter ref="A1:J5">
    <sortState ref="A2:J37">
      <sortCondition ref="D1:D37"/>
    </sortState>
  </autoFilter>
  <conditionalFormatting sqref="H2:H4">
    <cfRule type="expression" dxfId="3" priority="13" stopIfTrue="1">
      <formula>OR(H2="Contrôle n°2",H2="Contrôle n°4")</formula>
    </cfRule>
    <cfRule type="expression" dxfId="2" priority="14" stopIfTrue="1">
      <formula>OR(H2="Contrôle n°1",H2="Contrôle n°3")</formula>
    </cfRule>
  </conditionalFormatting>
  <conditionalFormatting sqref="H5">
    <cfRule type="expression" dxfId="1" priority="11" stopIfTrue="1">
      <formula>OR(H5="Contrôle n°2",H5="Contrôle n°4")</formula>
    </cfRule>
    <cfRule type="expression" dxfId="0" priority="12" stopIfTrue="1">
      <formula>OR(H5="Contrôle n°1",H5="Contrôle n°3")</formula>
    </cfRule>
  </conditionalFormatting>
  <dataValidations count="2">
    <dataValidation type="list" allowBlank="1" showInputMessage="1" showErrorMessage="1" sqref="G2:G4">
      <formula1>"XP-X 15-203,NF EN 14175,Bas-débit"</formula1>
    </dataValidation>
    <dataValidation type="list" errorStyle="warning" allowBlank="1" showInputMessage="1" showErrorMessage="1" sqref="H2:H4">
      <formula1>"Contrôle n°1,Contrôle n°2,Contrôle n°3,Contrôle n°4"</formula1>
    </dataValidation>
  </dataValidations>
  <printOptions horizontalCentered="1"/>
  <pageMargins left="0.15748031496062992" right="7.874015748031496E-2" top="0.4" bottom="0.33" header="7.874015748031496E-2" footer="7.874015748031496E-2"/>
  <pageSetup paperSize="9" scale="61" fitToHeight="0" orientation="portrait" r:id="rId1"/>
  <headerFooter>
    <oddHeader>&amp;L&amp;G&amp;C&amp;"Unistra A,Gras"&amp;16Contrôles des sorbonnes de laboratoire</oddHeader>
    <oddFooter>&amp;L&amp;"Unistra A,Normal"Unistra / SPSE / AI&amp;C&amp;"Unistra A,Normal"Extrait de &amp;F&amp;R&amp;"Unistra A,Normal"Page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Resultats - Pharma E&amp;F</vt:lpstr>
      <vt:lpstr>Liste sorbonnes - Pharma E&amp;F</vt:lpstr>
      <vt:lpstr>'Liste sorbonnes - Pharma E&amp;F'!Impression_des_titres</vt:lpstr>
      <vt:lpstr>'Resultats - Pharma E&amp;F'!Impression_des_titres</vt:lpstr>
      <vt:lpstr>'Liste sorbonnes - Pharma E&amp;F'!Zone_d_impression</vt:lpstr>
      <vt:lpstr>'Resultats - Pharma E&amp;F'!Zone_d_impression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ILTIS Antoine</dc:creator>
  <cp:lastModifiedBy>HASSINE Nicolas</cp:lastModifiedBy>
  <cp:lastPrinted>2022-03-29T13:56:52Z</cp:lastPrinted>
  <dcterms:created xsi:type="dcterms:W3CDTF">2021-03-11T10:25:05Z</dcterms:created>
  <dcterms:modified xsi:type="dcterms:W3CDTF">2022-04-08T14:00:52Z</dcterms:modified>
</cp:coreProperties>
</file>